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-my.sharepoint.com/personal/emilie_pondeville_glasgow_ac_uk/Documents/Manuscript writing/Terhzaz 2023 BUNV delNSm - new/Submission 2 Nature Comm/Figures and associated data Revision 1 Nat Comm/Enlighten repository/"/>
    </mc:Choice>
  </mc:AlternateContent>
  <xr:revisionPtr revIDLastSave="877" documentId="8_{78ACD16F-54A8-486A-AB22-7EA963DDA82D}" xr6:coauthVersionLast="47" xr6:coauthVersionMax="47" xr10:uidLastSave="{261DD281-273A-474C-8B0B-4A15E02C2392}"/>
  <bookViews>
    <workbookView xWindow="855" yWindow="645" windowWidth="25770" windowHeight="14580" firstSheet="6" activeTab="6" xr2:uid="{4D6680A1-9D1F-486C-80DD-102AED3B8800}"/>
  </bookViews>
  <sheets>
    <sheet name="Figure 2" sheetId="1" r:id="rId1"/>
    <sheet name="Figure 3" sheetId="2" r:id="rId2"/>
    <sheet name="Figure 4" sheetId="3" r:id="rId3"/>
    <sheet name="Figure 5" sheetId="4" r:id="rId4"/>
    <sheet name="Figure 6" sheetId="5" r:id="rId5"/>
    <sheet name="Figure S2" sheetId="6" r:id="rId6"/>
    <sheet name="Figure S3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5" l="1"/>
  <c r="D101" i="5"/>
  <c r="D100" i="5"/>
  <c r="D99" i="5"/>
  <c r="D98" i="5"/>
  <c r="D95" i="5"/>
  <c r="D92" i="5"/>
  <c r="D91" i="5"/>
  <c r="D89" i="5"/>
  <c r="D88" i="5"/>
  <c r="D175" i="3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D165" i="3"/>
</calcChain>
</file>

<file path=xl/sharedStrings.xml><?xml version="1.0" encoding="utf-8"?>
<sst xmlns="http://schemas.openxmlformats.org/spreadsheetml/2006/main" count="492" uniqueCount="128">
  <si>
    <r>
      <rPr>
        <b/>
        <sz val="12"/>
        <color theme="1"/>
        <rFont val="Calibri"/>
        <family val="2"/>
        <scheme val="minor"/>
      </rPr>
      <t>Figure 2. Effect of NSm deletion on infection and dissemination following oral feeding.</t>
    </r>
    <r>
      <rPr>
        <sz val="12"/>
        <color theme="1"/>
        <rFont val="Calibri"/>
        <family val="2"/>
        <scheme val="minor"/>
      </rPr>
      <t xml:space="preserve"> (b) Virus titration by plaque assays on BHK-21 cells of BUNV-wt or BUN-ΔNSm infected bodies and heads at 3-, 6- and 16-days post-blood meal (dpbm). (c) Virus titration by plaque assays of BUNV-wt or BUN-ΔNSm infected guts, bodies and salivary glands sampled at 3 and 15 dpbm. +1 was added to each value. All samples were plotted on the graphs. (b-c) BUNV-wt and BUN-ΔNSm infection and dissemination prevalence (in percentage) with lower and upper limits of the 95% confidence interval.</t>
    </r>
  </si>
  <si>
    <t>b</t>
  </si>
  <si>
    <t>Body</t>
  </si>
  <si>
    <t>Head</t>
  </si>
  <si>
    <t>BUNV WT</t>
  </si>
  <si>
    <t>BUN-ΔNSm</t>
  </si>
  <si>
    <t>3 days</t>
  </si>
  <si>
    <t>6 days</t>
  </si>
  <si>
    <t>16 days</t>
  </si>
  <si>
    <t xml:space="preserve">BUNV </t>
  </si>
  <si>
    <t>Infection</t>
  </si>
  <si>
    <t>Percentage</t>
  </si>
  <si>
    <t>Lower limit</t>
  </si>
  <si>
    <t>Upper limit</t>
  </si>
  <si>
    <t>n=12/20</t>
  </si>
  <si>
    <t>n=15/20</t>
  </si>
  <si>
    <t>n=0/20</t>
  </si>
  <si>
    <t>n=17/20</t>
  </si>
  <si>
    <t>n=1/20</t>
  </si>
  <si>
    <t>n=11/20</t>
  </si>
  <si>
    <t>c</t>
  </si>
  <si>
    <t>Gut</t>
  </si>
  <si>
    <t>Salivary glands</t>
  </si>
  <si>
    <t>Infection prevalence</t>
  </si>
  <si>
    <t>15 days</t>
  </si>
  <si>
    <t>GUT</t>
  </si>
  <si>
    <t>n=16/20</t>
  </si>
  <si>
    <t>n=4/20</t>
  </si>
  <si>
    <t>n=13/19</t>
  </si>
  <si>
    <t>BODY</t>
  </si>
  <si>
    <t>n=5/20</t>
  </si>
  <si>
    <t>n=14/19</t>
  </si>
  <si>
    <t>n=12/19</t>
  </si>
  <si>
    <r>
      <rPr>
        <b/>
        <sz val="12"/>
        <color theme="1"/>
        <rFont val="Calibri"/>
        <family val="2"/>
        <scheme val="minor"/>
      </rPr>
      <t>Figure 3. Effect of NSm deletion on infection, dissemination and transmission following injection in</t>
    </r>
    <r>
      <rPr>
        <b/>
        <i/>
        <sz val="12"/>
        <color theme="1"/>
        <rFont val="Calibri"/>
        <family val="2"/>
        <scheme val="minor"/>
      </rPr>
      <t xml:space="preserve"> Ae. aegypti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(b) Virus titres in midguts and salivary glands at 3 and 9 days after BUNV-wt or BUN-ΔNSm exposure by intrathoracic injection. virus titres of individual salivary glands (c) and saliva (d) quantified at 7 dpi by plaque assay on BHK-21 cells. +1 was added to each value. All samples were plotted on the graphs. (b-d) BUNV-wt and BUN-ΔNSm infection, dissemination and transmission prevalence (in percentage) with lower and upper limits of the 95% confidence interval.</t>
    </r>
  </si>
  <si>
    <t>Salivary Glands</t>
  </si>
  <si>
    <t>9 days</t>
  </si>
  <si>
    <t>n=20/20</t>
  </si>
  <si>
    <t>7 days</t>
  </si>
  <si>
    <t>n=19/20</t>
  </si>
  <si>
    <t>d</t>
  </si>
  <si>
    <t>Saliva</t>
  </si>
  <si>
    <t>n=7/19</t>
  </si>
  <si>
    <r>
      <rPr>
        <b/>
        <sz val="12"/>
        <color theme="1"/>
        <rFont val="Calibri"/>
        <family val="2"/>
        <scheme val="minor"/>
      </rPr>
      <t xml:space="preserve">Figure 4. Infection pattern of BUNV-wt and BUN-ΔNSm in whole female </t>
    </r>
    <r>
      <rPr>
        <b/>
        <i/>
        <sz val="12"/>
        <color theme="1"/>
        <rFont val="Calibri"/>
        <family val="2"/>
        <scheme val="minor"/>
      </rPr>
      <t>Ae. aegypti</t>
    </r>
    <r>
      <rPr>
        <b/>
        <sz val="12"/>
        <color theme="1"/>
        <rFont val="Calibri"/>
        <family val="2"/>
        <scheme val="minor"/>
      </rPr>
      <t xml:space="preserve"> and midguts. </t>
    </r>
    <r>
      <rPr>
        <sz val="12"/>
        <color theme="1"/>
        <rFont val="Calibri"/>
        <family val="2"/>
        <scheme val="minor"/>
      </rPr>
      <t>(b) BUNV-wt or BUN-ΔNSm titres in mosquitoes at 0h and 1, 2, 3 and 6 dpbm. +1 was added to each value. All samples were plotted on the graphs. BUNV-wt and BUN-ΔNSm infection prevalence (in percentage) with lower and upper limits of the 95% confidence interval. (c) RT-qPCR of BUNV S expression in the midgut at 3, 24, 48 and 72h pbm after BUNV-wt or BUN-ΔNSm blood meal. Data analysed according to Taylor method. Five independent replicates per pool of tissues. S7 was used to normalise BUN S expression. Log2 values (red) were used for the graph and for the statistics (ANOVA).</t>
    </r>
  </si>
  <si>
    <t>Mosquito</t>
  </si>
  <si>
    <t>1 day</t>
  </si>
  <si>
    <t>2 days</t>
  </si>
  <si>
    <t>n=14/18</t>
  </si>
  <si>
    <t>n=0/16</t>
  </si>
  <si>
    <t>n=18/20</t>
  </si>
  <si>
    <t>n=15/18</t>
  </si>
  <si>
    <t>n=0/18</t>
  </si>
  <si>
    <t>n=17/18</t>
  </si>
  <si>
    <t>n=0/17</t>
  </si>
  <si>
    <t>3h WT-24h WT</t>
  </si>
  <si>
    <t>Gene</t>
  </si>
  <si>
    <t>Condition</t>
  </si>
  <si>
    <t>CT mean</t>
  </si>
  <si>
    <t>Control group Avg CT per Target</t>
  </si>
  <si>
    <t>DeltaCT per sample per target</t>
  </si>
  <si>
    <t>RQ</t>
  </si>
  <si>
    <t>Norm factor GEOMEAN</t>
  </si>
  <si>
    <t>Normalized expression per sample</t>
  </si>
  <si>
    <t>log2 normalized expression</t>
  </si>
  <si>
    <t>GEOMEAN</t>
  </si>
  <si>
    <t>Log2 (C) or D</t>
  </si>
  <si>
    <t>Standard deviation (B) or (E)</t>
  </si>
  <si>
    <t>SEM or (F)</t>
  </si>
  <si>
    <t>Rq min  2^(D -  F)</t>
  </si>
  <si>
    <t>Rq max  2^( D + F)</t>
  </si>
  <si>
    <t>error bar min (geomean -rq min)</t>
  </si>
  <si>
    <t>error bar max (rq max -geomean)</t>
  </si>
  <si>
    <t>WT 3h</t>
  </si>
  <si>
    <t>WT 24h</t>
  </si>
  <si>
    <t>3h WT-48h WT</t>
  </si>
  <si>
    <t>S7</t>
  </si>
  <si>
    <t>WT 48h</t>
  </si>
  <si>
    <t>Bun S</t>
  </si>
  <si>
    <t>3h WT-72h WT</t>
  </si>
  <si>
    <t>WT 72h</t>
  </si>
  <si>
    <t>3h WT-3h dNSm</t>
  </si>
  <si>
    <t>dNsm 3h</t>
  </si>
  <si>
    <t>dNSm 3h</t>
  </si>
  <si>
    <t>3h WT-24h dNSm</t>
  </si>
  <si>
    <t>dNsm 24h</t>
  </si>
  <si>
    <t>dNSm 24h</t>
  </si>
  <si>
    <t>3h WT-48h dNSm</t>
  </si>
  <si>
    <t>dNsm 48h</t>
  </si>
  <si>
    <t>3h WT-72h dNSm</t>
  </si>
  <si>
    <t>dNsm 72h</t>
  </si>
  <si>
    <r>
      <t xml:space="preserve">Figure 5. In trans expression of NSm rescues BUN-ΔNSm infection in </t>
    </r>
    <r>
      <rPr>
        <b/>
        <i/>
        <sz val="12"/>
        <color theme="1"/>
        <rFont val="Calibri"/>
        <family val="2"/>
        <scheme val="minor"/>
      </rPr>
      <t>Ae. aegypti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Mosquitoes were microinjected with the recombinant plasmid pPUb-NSm, or not (controls), and fed at 3 dpi with a blood meal containing 2 x 108 PFU/mL of BUN-ΔNSm. (f) BUN-ΔNSm virus titres of whole mosquitoes at 3 dpbm were determined by plaque assay on BHK-21 cells. +1 was added to each value. All samples were plotted on the graphs. BUN-ΔNSm infection prevalence (in percentage) for controls and pPUb-NSm with lower and upper limits of the 95% confidence interval. (h-i) Quantification of individual (h) or cluster of (≥ 3 cells/foci, i) N positive cells per midgut of infected female mosquitoes at 3 dpbm.</t>
    </r>
  </si>
  <si>
    <t>f</t>
  </si>
  <si>
    <t>Control</t>
  </si>
  <si>
    <t>pPUb-NSm</t>
  </si>
  <si>
    <t>pPUB-NSm</t>
  </si>
  <si>
    <t>h - i</t>
  </si>
  <si>
    <t>Control 3 days</t>
  </si>
  <si>
    <t>pPUb-NSm 3 days</t>
  </si>
  <si>
    <t>N Positive cells</t>
  </si>
  <si>
    <t>Group&gt; 3 cells</t>
  </si>
  <si>
    <r>
      <t xml:space="preserve">Figure 6. High doses of BUN-ΔNSm viruses do not impact dissemination in </t>
    </r>
    <r>
      <rPr>
        <b/>
        <i/>
        <sz val="12"/>
        <color theme="1"/>
        <rFont val="Calibri"/>
        <family val="2"/>
        <scheme val="minor"/>
      </rPr>
      <t>Ae. aegypti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(b) Mosquitoes were fed with a blood meal containing 2 x 107, 7 x 107 or 2 x 108 PFU/mL of either BUNV-wt and BUN-ΔNSm, and virus titres of whole mosquitoes at 3 dpbm were determined by plaque assay. +1 was added to each value. All samples were plotted on the graphs. BUN-ΔNSm infection prevalence (in percentage) with lower and upper limits of the 95% confidence interval. (c) Quantification of the total number of N positive cells per midgut of infected female mosquitoes at 3 dpbm. (d) Mosquitoes were blood fed with either 2 x 107 or 2 x 108 PFU/mL of BUN-ΔNSm, and dissected midguts and rest of bodies virus titres at 3 and 6 dpbm were determined by plaque assays. +1 was added to each value. All samples were plotted on the graphs. BUN-ΔNSm infection and dissemination prevalence (in percentage) with lower and upper limits of the 95% confidence interval. (e) Quantification of the total number of N positive cells per midgut of infected female mosquitoes at 2, 3 and 6 dpbm.</t>
    </r>
  </si>
  <si>
    <t>2 X10^7 pfu/ml</t>
  </si>
  <si>
    <t>7.7 X10^7 pfu/ml</t>
  </si>
  <si>
    <t>2 X10^8 pfu/ml</t>
  </si>
  <si>
    <r>
      <t>2 x 10</t>
    </r>
    <r>
      <rPr>
        <vertAlign val="superscript"/>
        <sz val="11"/>
        <rFont val="Calibri"/>
        <family val="2"/>
        <scheme val="minor"/>
      </rPr>
      <t>7</t>
    </r>
  </si>
  <si>
    <r>
      <t>7.7 x 10</t>
    </r>
    <r>
      <rPr>
        <vertAlign val="superscript"/>
        <sz val="11"/>
        <rFont val="Calibri"/>
        <family val="2"/>
        <scheme val="minor"/>
      </rPr>
      <t>7</t>
    </r>
  </si>
  <si>
    <r>
      <t>2 x 10</t>
    </r>
    <r>
      <rPr>
        <vertAlign val="superscript"/>
        <sz val="11"/>
        <rFont val="Calibri"/>
        <family val="2"/>
        <scheme val="minor"/>
      </rPr>
      <t>8</t>
    </r>
  </si>
  <si>
    <t>MIDGUT</t>
  </si>
  <si>
    <t>BUN-ΔNSm 2 x 107</t>
  </si>
  <si>
    <t>BUN-ΔNSm 2 x 108</t>
  </si>
  <si>
    <t>n=9/20</t>
  </si>
  <si>
    <t>n=3/20</t>
  </si>
  <si>
    <t>e</t>
  </si>
  <si>
    <r>
      <t>Figure S2.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Replication of the recombinant BUNV NSm deletion virus in different cell types.</t>
    </r>
    <r>
      <rPr>
        <sz val="12"/>
        <color theme="1"/>
        <rFont val="Calibri"/>
        <family val="2"/>
        <scheme val="minor"/>
      </rPr>
      <t xml:space="preserve"> (b) Growth curves of BUNV-wt and BUN-ΔNSm on mammalian cells (BHK-21, A549 and A549/Npro) and mosquito cells (</t>
    </r>
    <r>
      <rPr>
        <i/>
        <sz val="12"/>
        <color theme="1"/>
        <rFont val="Calibri"/>
        <family val="2"/>
        <scheme val="minor"/>
      </rPr>
      <t>Ae. albopictus</t>
    </r>
    <r>
      <rPr>
        <sz val="12"/>
        <color theme="1"/>
        <rFont val="Calibri"/>
        <family val="2"/>
        <scheme val="minor"/>
      </rPr>
      <t xml:space="preserve"> larval C6/36 and U4.4 cell lines and </t>
    </r>
    <r>
      <rPr>
        <i/>
        <sz val="12"/>
        <color theme="1"/>
        <rFont val="Calibri"/>
        <family val="2"/>
        <scheme val="minor"/>
      </rPr>
      <t>Ae. aegypti</t>
    </r>
    <r>
      <rPr>
        <sz val="12"/>
        <color theme="1"/>
        <rFont val="Calibri"/>
        <family val="2"/>
        <scheme val="minor"/>
      </rPr>
      <t xml:space="preserve"> embryonic Aag2 cell line). Viral titres were determined by plaque assay on BSR-T7/5 cells.</t>
    </r>
  </si>
  <si>
    <t>BUNV_BHK</t>
  </si>
  <si>
    <t>Time (h)</t>
  </si>
  <si>
    <t>BUNV</t>
  </si>
  <si>
    <t>BUNV_C6 36</t>
  </si>
  <si>
    <t>BUNV_U44</t>
  </si>
  <si>
    <t>BUNV_Aag2</t>
  </si>
  <si>
    <t>BUNV_A549</t>
  </si>
  <si>
    <t>Time</t>
  </si>
  <si>
    <t>BUNV_A549 Npro</t>
  </si>
  <si>
    <r>
      <t xml:space="preserve">Figure S3. BUNV-wt and BUN-ΔNSm infection following blood feeding and intra-thoracic injection of </t>
    </r>
    <r>
      <rPr>
        <b/>
        <i/>
        <sz val="12"/>
        <color theme="1"/>
        <rFont val="Calibri"/>
        <family val="2"/>
        <scheme val="minor"/>
      </rPr>
      <t>Ae. aegypti</t>
    </r>
    <r>
      <rPr>
        <b/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>Virus titration by plaque assays of individual females sacrificed either straight after (a) blood meal or (b) after intrathoracic injection to assess infectious particles ingested or delivered respectively.</t>
    </r>
  </si>
  <si>
    <t>a</t>
  </si>
  <si>
    <t>Feeding</t>
  </si>
  <si>
    <t>Time (0h)</t>
  </si>
  <si>
    <t>Mock</t>
  </si>
  <si>
    <t>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</si>
</sst>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3" applyNumberFormat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2" fontId="7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165" fontId="6" fillId="0" borderId="0" xfId="0" applyNumberFormat="1" applyFont="1"/>
    <xf numFmtId="164" fontId="0" fillId="0" borderId="0" xfId="1" applyNumberFormat="1" applyFont="1" applyFill="1" applyBorder="1"/>
    <xf numFmtId="164" fontId="0" fillId="0" borderId="0" xfId="2" applyNumberFormat="1" applyFont="1" applyFill="1" applyBorder="1"/>
    <xf numFmtId="164" fontId="0" fillId="0" borderId="0" xfId="3" applyNumberFormat="1" applyFont="1" applyFill="1" applyBorder="1"/>
    <xf numFmtId="0" fontId="0" fillId="0" borderId="0" xfId="1" applyFont="1" applyFill="1" applyBorder="1"/>
    <xf numFmtId="0" fontId="1" fillId="5" borderId="0" xfId="0" applyFont="1" applyFill="1"/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166" fontId="0" fillId="0" borderId="0" xfId="0" applyNumberFormat="1"/>
    <xf numFmtId="164" fontId="9" fillId="0" borderId="0" xfId="2" applyNumberFormat="1" applyFill="1" applyBorder="1"/>
    <xf numFmtId="164" fontId="10" fillId="0" borderId="0" xfId="3" applyNumberFormat="1" applyFill="1" applyBorder="1"/>
    <xf numFmtId="0" fontId="9" fillId="0" borderId="0" xfId="2" applyFill="1" applyBorder="1"/>
    <xf numFmtId="0" fontId="10" fillId="0" borderId="0" xfId="3" applyFill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6779-ABF8-4777-B278-6AF1004AA879}">
  <dimension ref="A1:W53"/>
  <sheetViews>
    <sheetView topLeftCell="A24" zoomScaleNormal="100" workbookViewId="0">
      <selection activeCell="F5" sqref="F5"/>
    </sheetView>
  </sheetViews>
  <sheetFormatPr defaultRowHeight="15"/>
  <cols>
    <col min="1" max="1" width="11.42578125" customWidth="1"/>
    <col min="4" max="4" width="12.7109375" customWidth="1"/>
    <col min="8" max="8" width="12.5703125" customWidth="1"/>
    <col min="11" max="11" width="13.42578125" customWidth="1"/>
    <col min="16" max="16" width="10.5703125" customWidth="1"/>
    <col min="17" max="17" width="12.42578125" customWidth="1"/>
    <col min="18" max="18" width="12.28515625" customWidth="1"/>
    <col min="19" max="19" width="11.5703125" customWidth="1"/>
    <col min="20" max="20" width="13" customWidth="1"/>
    <col min="21" max="21" width="12.28515625" customWidth="1"/>
    <col min="22" max="22" width="11.85546875" customWidth="1"/>
  </cols>
  <sheetData>
    <row r="1" spans="1:2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8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8.75" customHeight="1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.75" customHeight="1">
      <c r="A5" s="5" t="s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8.75" customHeight="1">
      <c r="A6" s="54" t="s">
        <v>2</v>
      </c>
      <c r="B6" s="53"/>
      <c r="C6" s="53"/>
      <c r="D6" s="53"/>
      <c r="E6" s="53"/>
      <c r="F6" s="53"/>
      <c r="G6" s="53"/>
      <c r="H6" s="54" t="s">
        <v>3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>
      <c r="A7" s="2" t="s">
        <v>4</v>
      </c>
      <c r="B7" s="1"/>
      <c r="C7" s="1"/>
      <c r="D7" s="11" t="s">
        <v>5</v>
      </c>
      <c r="E7" s="1"/>
      <c r="F7" s="1"/>
      <c r="G7" s="1"/>
      <c r="H7" s="2" t="s">
        <v>4</v>
      </c>
      <c r="K7" s="11" t="s">
        <v>5</v>
      </c>
    </row>
    <row r="8" spans="1:23">
      <c r="A8" s="2" t="s">
        <v>6</v>
      </c>
      <c r="B8" s="2" t="s">
        <v>7</v>
      </c>
      <c r="C8" s="2" t="s">
        <v>8</v>
      </c>
      <c r="D8" s="2" t="s">
        <v>6</v>
      </c>
      <c r="E8" s="2" t="s">
        <v>7</v>
      </c>
      <c r="F8" s="2" t="s">
        <v>8</v>
      </c>
      <c r="G8" s="1"/>
      <c r="H8" s="2" t="s">
        <v>6</v>
      </c>
      <c r="I8" s="2" t="s">
        <v>7</v>
      </c>
      <c r="J8" s="2" t="s">
        <v>8</v>
      </c>
      <c r="K8" s="2" t="s">
        <v>6</v>
      </c>
      <c r="L8" s="2" t="s">
        <v>7</v>
      </c>
      <c r="M8" s="2" t="s">
        <v>8</v>
      </c>
      <c r="O8" s="2" t="s">
        <v>2</v>
      </c>
    </row>
    <row r="9" spans="1:23">
      <c r="A9" s="34">
        <v>1</v>
      </c>
      <c r="B9" s="34">
        <v>980001</v>
      </c>
      <c r="C9" s="34">
        <v>240001</v>
      </c>
      <c r="D9" s="34">
        <v>1001</v>
      </c>
      <c r="E9" s="34">
        <v>1</v>
      </c>
      <c r="F9" s="34">
        <v>1</v>
      </c>
      <c r="H9" s="34">
        <v>1</v>
      </c>
      <c r="I9" s="34">
        <v>180001</v>
      </c>
      <c r="J9" s="34">
        <v>14001</v>
      </c>
      <c r="K9" s="34">
        <v>1</v>
      </c>
      <c r="L9" s="34">
        <v>1</v>
      </c>
      <c r="M9" s="34">
        <v>1</v>
      </c>
      <c r="O9" s="6"/>
      <c r="P9" s="11" t="s">
        <v>9</v>
      </c>
      <c r="Q9" s="26"/>
      <c r="R9" s="26"/>
      <c r="T9" s="11" t="s">
        <v>5</v>
      </c>
      <c r="U9" s="26"/>
      <c r="V9" s="26"/>
    </row>
    <row r="10" spans="1:23">
      <c r="A10" s="34">
        <v>1</v>
      </c>
      <c r="B10" s="34">
        <v>1</v>
      </c>
      <c r="C10" s="34">
        <v>1</v>
      </c>
      <c r="D10" s="34">
        <v>201</v>
      </c>
      <c r="E10" s="34">
        <v>1</v>
      </c>
      <c r="F10" s="34">
        <v>181</v>
      </c>
      <c r="H10" s="34">
        <v>1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O10" s="1"/>
      <c r="P10" s="11" t="s">
        <v>10</v>
      </c>
      <c r="Q10" s="11" t="s">
        <v>11</v>
      </c>
      <c r="R10" s="11" t="s">
        <v>12</v>
      </c>
      <c r="S10" s="11" t="s">
        <v>13</v>
      </c>
      <c r="T10" s="11" t="s">
        <v>11</v>
      </c>
      <c r="U10" s="11" t="s">
        <v>12</v>
      </c>
      <c r="V10" s="11" t="s">
        <v>13</v>
      </c>
      <c r="W10" s="11" t="s">
        <v>10</v>
      </c>
    </row>
    <row r="11" spans="1:23">
      <c r="A11" s="34">
        <v>1</v>
      </c>
      <c r="B11" s="34">
        <v>700001</v>
      </c>
      <c r="C11" s="34">
        <v>220001</v>
      </c>
      <c r="D11" s="34">
        <v>1</v>
      </c>
      <c r="E11" s="34">
        <v>1</v>
      </c>
      <c r="F11" s="34">
        <v>1</v>
      </c>
      <c r="H11" s="34">
        <v>1</v>
      </c>
      <c r="I11" s="34">
        <v>380001</v>
      </c>
      <c r="J11" s="34">
        <v>10001</v>
      </c>
      <c r="K11" s="34">
        <v>1</v>
      </c>
      <c r="L11" s="34">
        <v>1</v>
      </c>
      <c r="M11" s="34">
        <v>1</v>
      </c>
      <c r="O11" s="2" t="s">
        <v>6</v>
      </c>
      <c r="P11" s="31" t="s">
        <v>14</v>
      </c>
      <c r="Q11" s="33">
        <v>0.6</v>
      </c>
      <c r="R11" s="33">
        <v>0.3866</v>
      </c>
      <c r="S11" s="33">
        <v>0.78120000000000001</v>
      </c>
      <c r="T11" s="33">
        <v>0.6</v>
      </c>
      <c r="U11" s="33">
        <v>0.3866</v>
      </c>
      <c r="V11" s="33">
        <v>0.78120000000000001</v>
      </c>
      <c r="W11" s="31" t="s">
        <v>14</v>
      </c>
    </row>
    <row r="12" spans="1:23">
      <c r="A12" s="34">
        <v>100001</v>
      </c>
      <c r="B12" s="34">
        <v>1</v>
      </c>
      <c r="C12" s="34">
        <v>120001</v>
      </c>
      <c r="D12" s="34">
        <v>41</v>
      </c>
      <c r="E12" s="34">
        <v>1</v>
      </c>
      <c r="F12" s="34">
        <v>1</v>
      </c>
      <c r="H12" s="34">
        <v>1</v>
      </c>
      <c r="I12" s="34">
        <v>1</v>
      </c>
      <c r="J12" s="34">
        <v>2001</v>
      </c>
      <c r="K12" s="34">
        <v>1</v>
      </c>
      <c r="L12" s="34">
        <v>1</v>
      </c>
      <c r="M12" s="34">
        <v>1</v>
      </c>
      <c r="O12" s="2" t="s">
        <v>7</v>
      </c>
      <c r="P12" s="31" t="s">
        <v>15</v>
      </c>
      <c r="Q12" s="33">
        <v>0.75</v>
      </c>
      <c r="R12" s="33">
        <v>0.53129999999999999</v>
      </c>
      <c r="S12" s="33">
        <v>0.8881</v>
      </c>
      <c r="T12" s="33">
        <v>0</v>
      </c>
      <c r="U12" s="33">
        <v>0</v>
      </c>
      <c r="V12" s="33">
        <v>0.16109999999999999</v>
      </c>
      <c r="W12" s="31" t="s">
        <v>16</v>
      </c>
    </row>
    <row r="13" spans="1:23">
      <c r="A13" s="34">
        <v>2201</v>
      </c>
      <c r="B13" s="34">
        <v>38001</v>
      </c>
      <c r="C13" s="34">
        <v>100001</v>
      </c>
      <c r="D13" s="34">
        <v>1</v>
      </c>
      <c r="E13" s="34">
        <v>1</v>
      </c>
      <c r="F13" s="34">
        <v>1</v>
      </c>
      <c r="H13" s="34">
        <v>1</v>
      </c>
      <c r="I13" s="34">
        <v>1</v>
      </c>
      <c r="J13" s="34">
        <v>6001</v>
      </c>
      <c r="K13" s="34">
        <v>1</v>
      </c>
      <c r="L13" s="34">
        <v>1</v>
      </c>
      <c r="M13" s="34">
        <v>1</v>
      </c>
      <c r="O13" s="2" t="s">
        <v>8</v>
      </c>
      <c r="P13" s="31" t="s">
        <v>17</v>
      </c>
      <c r="Q13" s="33">
        <v>0.85</v>
      </c>
      <c r="R13" s="33">
        <v>0.63959999999999995</v>
      </c>
      <c r="S13" s="33">
        <v>0.9476</v>
      </c>
      <c r="T13" s="33">
        <v>0.05</v>
      </c>
      <c r="U13" s="33">
        <v>8.8999999999999999E-3</v>
      </c>
      <c r="V13" s="33">
        <v>0.2361</v>
      </c>
      <c r="W13" s="31" t="s">
        <v>18</v>
      </c>
    </row>
    <row r="14" spans="1:23">
      <c r="A14" s="34">
        <v>14001</v>
      </c>
      <c r="B14" s="34">
        <v>300001</v>
      </c>
      <c r="C14" s="34">
        <v>100001</v>
      </c>
      <c r="D14" s="34">
        <v>1</v>
      </c>
      <c r="E14" s="34">
        <v>1</v>
      </c>
      <c r="F14" s="34">
        <v>1</v>
      </c>
      <c r="H14" s="34">
        <v>1</v>
      </c>
      <c r="I14" s="34">
        <v>42001</v>
      </c>
      <c r="J14" s="34">
        <v>2801</v>
      </c>
      <c r="K14" s="34">
        <v>1</v>
      </c>
      <c r="L14" s="34">
        <v>1</v>
      </c>
      <c r="M14" s="34">
        <v>1</v>
      </c>
      <c r="O14" s="1"/>
      <c r="P14" s="4"/>
      <c r="Q14" s="10"/>
      <c r="R14" s="10"/>
      <c r="S14" s="10"/>
      <c r="T14" s="10"/>
      <c r="U14" s="10"/>
      <c r="V14" s="10"/>
      <c r="W14" s="4"/>
    </row>
    <row r="15" spans="1:23">
      <c r="A15" s="34">
        <v>16001</v>
      </c>
      <c r="B15" s="34">
        <v>100001</v>
      </c>
      <c r="C15" s="34">
        <v>300001</v>
      </c>
      <c r="D15" s="34">
        <v>41</v>
      </c>
      <c r="E15" s="34">
        <v>1</v>
      </c>
      <c r="F15" s="34">
        <v>1</v>
      </c>
      <c r="H15" s="34">
        <v>1</v>
      </c>
      <c r="I15" s="34">
        <v>60001</v>
      </c>
      <c r="J15" s="34">
        <v>4001</v>
      </c>
      <c r="K15" s="34">
        <v>1</v>
      </c>
      <c r="L15" s="34">
        <v>1</v>
      </c>
      <c r="M15" s="34">
        <v>1</v>
      </c>
      <c r="O15" s="1"/>
      <c r="P15" s="4"/>
      <c r="Q15" s="10"/>
      <c r="R15" s="10"/>
      <c r="S15" s="10"/>
      <c r="T15" s="10"/>
      <c r="U15" s="10"/>
      <c r="V15" s="10"/>
      <c r="W15" s="4"/>
    </row>
    <row r="16" spans="1:23">
      <c r="A16" s="34">
        <v>4001</v>
      </c>
      <c r="B16" s="34">
        <v>620001</v>
      </c>
      <c r="C16" s="34">
        <v>1</v>
      </c>
      <c r="D16" s="34">
        <v>1</v>
      </c>
      <c r="E16" s="34">
        <v>1</v>
      </c>
      <c r="F16" s="34">
        <v>1</v>
      </c>
      <c r="H16" s="34">
        <v>1</v>
      </c>
      <c r="I16" s="34">
        <v>360001</v>
      </c>
      <c r="J16" s="34">
        <v>1</v>
      </c>
      <c r="K16" s="34">
        <v>1</v>
      </c>
      <c r="L16" s="34">
        <v>1</v>
      </c>
      <c r="M16" s="34">
        <v>1</v>
      </c>
      <c r="O16" s="2" t="s">
        <v>3</v>
      </c>
      <c r="Q16" s="10"/>
      <c r="R16" s="10"/>
      <c r="S16" s="10"/>
      <c r="T16" s="10"/>
      <c r="U16" s="10"/>
      <c r="V16" s="10"/>
      <c r="W16" s="4"/>
    </row>
    <row r="17" spans="1:23">
      <c r="A17" s="34">
        <v>140001</v>
      </c>
      <c r="B17" s="34">
        <v>60001</v>
      </c>
      <c r="C17" s="34">
        <v>80001</v>
      </c>
      <c r="D17" s="34">
        <v>1</v>
      </c>
      <c r="E17" s="34">
        <v>1</v>
      </c>
      <c r="F17" s="34">
        <v>1</v>
      </c>
      <c r="H17" s="34">
        <v>4201</v>
      </c>
      <c r="I17" s="34">
        <v>100001</v>
      </c>
      <c r="J17" s="34">
        <v>12001</v>
      </c>
      <c r="K17" s="34">
        <v>1</v>
      </c>
      <c r="L17" s="34">
        <v>1</v>
      </c>
      <c r="M17" s="34">
        <v>1</v>
      </c>
      <c r="O17" s="1"/>
      <c r="P17" s="35" t="s">
        <v>9</v>
      </c>
      <c r="Q17" s="36"/>
      <c r="R17" s="36"/>
      <c r="T17" s="11" t="s">
        <v>5</v>
      </c>
      <c r="U17" s="36"/>
      <c r="V17" s="36"/>
      <c r="W17" s="4"/>
    </row>
    <row r="18" spans="1:23">
      <c r="A18" s="34">
        <v>22001</v>
      </c>
      <c r="B18" s="34">
        <v>660001</v>
      </c>
      <c r="C18" s="34">
        <v>180001</v>
      </c>
      <c r="D18" s="34">
        <v>21</v>
      </c>
      <c r="E18" s="34">
        <v>1</v>
      </c>
      <c r="F18" s="34">
        <v>1</v>
      </c>
      <c r="H18" s="34">
        <v>1</v>
      </c>
      <c r="I18" s="34">
        <v>500001</v>
      </c>
      <c r="J18" s="34">
        <v>6001</v>
      </c>
      <c r="K18" s="34">
        <v>1</v>
      </c>
      <c r="L18" s="34">
        <v>1</v>
      </c>
      <c r="M18" s="34">
        <v>1</v>
      </c>
      <c r="O18" s="1"/>
      <c r="P18" s="11" t="s">
        <v>10</v>
      </c>
      <c r="Q18" s="35" t="s">
        <v>11</v>
      </c>
      <c r="R18" s="35" t="s">
        <v>12</v>
      </c>
      <c r="S18" s="35" t="s">
        <v>13</v>
      </c>
      <c r="T18" s="35" t="s">
        <v>11</v>
      </c>
      <c r="U18" s="35" t="s">
        <v>12</v>
      </c>
      <c r="V18" s="35" t="s">
        <v>13</v>
      </c>
      <c r="W18" s="11" t="s">
        <v>10</v>
      </c>
    </row>
    <row r="19" spans="1:23">
      <c r="A19" s="34">
        <v>2201</v>
      </c>
      <c r="B19" s="34">
        <v>1</v>
      </c>
      <c r="C19" s="34">
        <v>60001</v>
      </c>
      <c r="D19" s="34">
        <v>1</v>
      </c>
      <c r="E19" s="34">
        <v>1</v>
      </c>
      <c r="F19" s="34">
        <v>1</v>
      </c>
      <c r="H19" s="34">
        <v>1</v>
      </c>
      <c r="I19" s="34">
        <v>1</v>
      </c>
      <c r="J19" s="34">
        <v>2801</v>
      </c>
      <c r="K19" s="34">
        <v>1</v>
      </c>
      <c r="L19" s="34">
        <v>1</v>
      </c>
      <c r="M19" s="34">
        <v>1</v>
      </c>
      <c r="O19" s="2" t="s">
        <v>6</v>
      </c>
      <c r="P19" s="31" t="s">
        <v>18</v>
      </c>
      <c r="Q19" s="33">
        <v>0.05</v>
      </c>
      <c r="R19" s="33">
        <v>8.8999999999999999E-3</v>
      </c>
      <c r="S19" s="33">
        <v>0.2361</v>
      </c>
      <c r="T19" s="33">
        <v>0</v>
      </c>
      <c r="U19" s="33">
        <v>0</v>
      </c>
      <c r="V19" s="33">
        <v>0.16109999999999999</v>
      </c>
      <c r="W19" s="31" t="s">
        <v>16</v>
      </c>
    </row>
    <row r="20" spans="1:23">
      <c r="A20" s="34">
        <v>30001</v>
      </c>
      <c r="B20" s="34">
        <v>1</v>
      </c>
      <c r="C20" s="34">
        <v>80001</v>
      </c>
      <c r="D20" s="34">
        <v>41</v>
      </c>
      <c r="E20" s="34">
        <v>1</v>
      </c>
      <c r="F20" s="34">
        <v>1</v>
      </c>
      <c r="H20" s="34">
        <v>1</v>
      </c>
      <c r="I20" s="34">
        <v>1</v>
      </c>
      <c r="J20" s="34">
        <v>10001</v>
      </c>
      <c r="K20" s="34">
        <v>1</v>
      </c>
      <c r="L20" s="34">
        <v>1</v>
      </c>
      <c r="M20" s="34">
        <v>1</v>
      </c>
      <c r="O20" s="2" t="s">
        <v>7</v>
      </c>
      <c r="P20" s="31" t="s">
        <v>19</v>
      </c>
      <c r="Q20" s="32">
        <v>0.55000000000000004</v>
      </c>
      <c r="R20" s="32">
        <v>0.34210000000000002</v>
      </c>
      <c r="S20" s="32">
        <v>0.74180000000000001</v>
      </c>
      <c r="T20" s="33">
        <v>0</v>
      </c>
      <c r="U20" s="33">
        <v>0</v>
      </c>
      <c r="V20" s="33">
        <v>0.16109999999999999</v>
      </c>
      <c r="W20" s="31" t="s">
        <v>16</v>
      </c>
    </row>
    <row r="21" spans="1:23">
      <c r="A21" s="34">
        <v>1801</v>
      </c>
      <c r="B21" s="34">
        <v>4001</v>
      </c>
      <c r="C21" s="34">
        <v>420001</v>
      </c>
      <c r="D21" s="34">
        <v>21</v>
      </c>
      <c r="E21" s="34">
        <v>1</v>
      </c>
      <c r="F21" s="34">
        <v>1</v>
      </c>
      <c r="H21" s="34">
        <v>1</v>
      </c>
      <c r="I21" s="34">
        <v>1</v>
      </c>
      <c r="J21" s="34">
        <v>60001</v>
      </c>
      <c r="K21" s="34">
        <v>1</v>
      </c>
      <c r="L21" s="34">
        <v>1</v>
      </c>
      <c r="M21" s="34">
        <v>1</v>
      </c>
      <c r="O21" s="2" t="s">
        <v>8</v>
      </c>
      <c r="P21" s="31" t="s">
        <v>17</v>
      </c>
      <c r="Q21" s="33">
        <v>0.85</v>
      </c>
      <c r="R21" s="33">
        <v>0.63959999999999995</v>
      </c>
      <c r="S21" s="33">
        <v>0.9476</v>
      </c>
      <c r="T21" s="33">
        <v>0</v>
      </c>
      <c r="U21" s="33">
        <v>0</v>
      </c>
      <c r="V21" s="33">
        <v>0.16109999999999999</v>
      </c>
      <c r="W21" s="31" t="s">
        <v>16</v>
      </c>
    </row>
    <row r="22" spans="1:23">
      <c r="A22" s="34">
        <v>1</v>
      </c>
      <c r="B22" s="34">
        <v>1</v>
      </c>
      <c r="C22" s="34">
        <v>80001</v>
      </c>
      <c r="D22" s="34">
        <v>1</v>
      </c>
      <c r="E22" s="34">
        <v>1</v>
      </c>
      <c r="F22" s="34">
        <v>1</v>
      </c>
      <c r="H22" s="34">
        <v>1</v>
      </c>
      <c r="I22" s="34">
        <v>1</v>
      </c>
      <c r="J22" s="34">
        <v>8001</v>
      </c>
      <c r="K22" s="34">
        <v>1</v>
      </c>
      <c r="L22" s="34">
        <v>1</v>
      </c>
      <c r="M22" s="34">
        <v>1</v>
      </c>
    </row>
    <row r="23" spans="1:23">
      <c r="A23" s="34">
        <v>10001</v>
      </c>
      <c r="B23" s="34">
        <v>540001</v>
      </c>
      <c r="C23" s="34">
        <v>180001</v>
      </c>
      <c r="D23" s="34">
        <v>61</v>
      </c>
      <c r="E23" s="34">
        <v>1</v>
      </c>
      <c r="F23" s="34">
        <v>1</v>
      </c>
      <c r="H23" s="34">
        <v>1</v>
      </c>
      <c r="I23" s="34">
        <v>280001</v>
      </c>
      <c r="J23" s="34">
        <v>6001</v>
      </c>
      <c r="K23" s="34">
        <v>1</v>
      </c>
      <c r="L23" s="34">
        <v>1</v>
      </c>
      <c r="M23" s="34">
        <v>1</v>
      </c>
    </row>
    <row r="24" spans="1:23">
      <c r="A24" s="34">
        <v>1</v>
      </c>
      <c r="B24" s="34">
        <v>2201</v>
      </c>
      <c r="C24" s="34">
        <v>80001</v>
      </c>
      <c r="D24" s="34">
        <v>1</v>
      </c>
      <c r="E24" s="34">
        <v>1</v>
      </c>
      <c r="F24" s="34">
        <v>1</v>
      </c>
      <c r="H24" s="34">
        <v>1</v>
      </c>
      <c r="I24" s="34">
        <v>1</v>
      </c>
      <c r="J24" s="34">
        <v>10001</v>
      </c>
      <c r="K24" s="34">
        <v>1</v>
      </c>
      <c r="L24" s="34">
        <v>1</v>
      </c>
      <c r="M24" s="34">
        <v>1</v>
      </c>
    </row>
    <row r="25" spans="1:23">
      <c r="A25" s="34">
        <v>12001</v>
      </c>
      <c r="B25" s="34">
        <v>100001</v>
      </c>
      <c r="C25" s="34">
        <v>16001</v>
      </c>
      <c r="D25" s="34">
        <v>61</v>
      </c>
      <c r="E25" s="34">
        <v>1</v>
      </c>
      <c r="F25" s="34">
        <v>1</v>
      </c>
      <c r="H25" s="34">
        <v>1</v>
      </c>
      <c r="I25" s="34">
        <v>81</v>
      </c>
      <c r="J25" s="34">
        <v>8001</v>
      </c>
      <c r="K25" s="34">
        <v>1</v>
      </c>
      <c r="L25" s="34">
        <v>1</v>
      </c>
      <c r="M25" s="34">
        <v>1</v>
      </c>
    </row>
    <row r="26" spans="1:23">
      <c r="A26" s="34">
        <v>1</v>
      </c>
      <c r="B26" s="34">
        <v>360001</v>
      </c>
      <c r="C26" s="34">
        <v>220001</v>
      </c>
      <c r="D26" s="34">
        <v>21</v>
      </c>
      <c r="E26" s="34">
        <v>1</v>
      </c>
      <c r="F26" s="34">
        <v>1</v>
      </c>
      <c r="H26" s="34">
        <v>1</v>
      </c>
      <c r="I26" s="34">
        <v>100001</v>
      </c>
      <c r="J26" s="34">
        <v>40001</v>
      </c>
      <c r="K26" s="34">
        <v>1</v>
      </c>
      <c r="L26" s="34">
        <v>1</v>
      </c>
      <c r="M26" s="34">
        <v>1</v>
      </c>
    </row>
    <row r="27" spans="1:23">
      <c r="A27" s="34">
        <v>1</v>
      </c>
      <c r="B27" s="34">
        <v>21</v>
      </c>
      <c r="C27" s="34">
        <v>360001</v>
      </c>
      <c r="D27" s="34">
        <v>100001</v>
      </c>
      <c r="E27" s="34">
        <v>1</v>
      </c>
      <c r="F27" s="34">
        <v>1</v>
      </c>
      <c r="H27" s="34">
        <v>1</v>
      </c>
      <c r="I27" s="34">
        <v>1</v>
      </c>
      <c r="J27" s="34">
        <v>6001</v>
      </c>
      <c r="K27" s="34">
        <v>1</v>
      </c>
      <c r="L27" s="34">
        <v>1</v>
      </c>
      <c r="M27" s="34">
        <v>1</v>
      </c>
    </row>
    <row r="28" spans="1:23">
      <c r="A28" s="34">
        <v>1</v>
      </c>
      <c r="B28" s="34">
        <v>260001</v>
      </c>
      <c r="C28" s="34">
        <v>1</v>
      </c>
      <c r="D28" s="34">
        <v>20001</v>
      </c>
      <c r="E28" s="34">
        <v>1</v>
      </c>
      <c r="F28" s="34">
        <v>1</v>
      </c>
      <c r="H28" s="34">
        <v>1</v>
      </c>
      <c r="I28" s="34">
        <v>480001</v>
      </c>
      <c r="J28" s="34">
        <v>1</v>
      </c>
      <c r="K28" s="34">
        <v>1</v>
      </c>
      <c r="L28" s="34">
        <v>1</v>
      </c>
      <c r="M28" s="34">
        <v>1</v>
      </c>
    </row>
    <row r="30" spans="1:23" ht="18.75">
      <c r="A30" s="5" t="s">
        <v>20</v>
      </c>
    </row>
    <row r="31" spans="1:23">
      <c r="A31" s="2" t="s">
        <v>4</v>
      </c>
      <c r="B31" s="1"/>
      <c r="C31" s="1"/>
      <c r="D31" s="1"/>
      <c r="E31" s="1"/>
      <c r="F31" s="1"/>
      <c r="G31" s="1"/>
      <c r="H31" s="11" t="s">
        <v>5</v>
      </c>
      <c r="I31" s="4"/>
      <c r="K31" s="1"/>
      <c r="L31" s="1"/>
      <c r="M31" s="1"/>
      <c r="N31" s="1"/>
      <c r="O31" s="1"/>
      <c r="P31" s="4"/>
      <c r="Q31" s="4"/>
    </row>
    <row r="32" spans="1:23">
      <c r="A32" s="2" t="s">
        <v>21</v>
      </c>
      <c r="B32" s="1"/>
      <c r="C32" s="2" t="s">
        <v>2</v>
      </c>
      <c r="E32" s="2" t="s">
        <v>22</v>
      </c>
      <c r="G32" s="1"/>
      <c r="H32" s="2" t="s">
        <v>21</v>
      </c>
      <c r="I32" s="1"/>
      <c r="J32" s="2" t="s">
        <v>2</v>
      </c>
      <c r="L32" s="2" t="s">
        <v>22</v>
      </c>
      <c r="O32" s="6" t="s">
        <v>23</v>
      </c>
    </row>
    <row r="33" spans="1:23">
      <c r="A33" s="2" t="s">
        <v>6</v>
      </c>
      <c r="B33" s="2" t="s">
        <v>24</v>
      </c>
      <c r="C33" s="2" t="s">
        <v>6</v>
      </c>
      <c r="D33" s="2" t="s">
        <v>24</v>
      </c>
      <c r="E33" s="2" t="s">
        <v>6</v>
      </c>
      <c r="F33" s="2" t="s">
        <v>24</v>
      </c>
      <c r="G33" s="1"/>
      <c r="H33" s="2" t="s">
        <v>6</v>
      </c>
      <c r="I33" s="2" t="s">
        <v>24</v>
      </c>
      <c r="J33" s="2" t="s">
        <v>6</v>
      </c>
      <c r="K33" s="2" t="s">
        <v>24</v>
      </c>
      <c r="L33" s="2" t="s">
        <v>6</v>
      </c>
      <c r="M33" s="1" t="s">
        <v>24</v>
      </c>
    </row>
    <row r="34" spans="1:23">
      <c r="A34" s="34">
        <v>1</v>
      </c>
      <c r="B34" s="34">
        <v>4001</v>
      </c>
      <c r="C34" s="34">
        <v>1</v>
      </c>
      <c r="D34" s="34">
        <v>17001</v>
      </c>
      <c r="E34" s="34">
        <v>1</v>
      </c>
      <c r="F34" s="34">
        <v>1701</v>
      </c>
      <c r="H34" s="34">
        <v>1</v>
      </c>
      <c r="I34" s="34">
        <v>1</v>
      </c>
      <c r="J34" s="34">
        <v>1</v>
      </c>
      <c r="K34" s="34">
        <v>1</v>
      </c>
      <c r="L34" s="34">
        <v>1</v>
      </c>
      <c r="M34" s="34">
        <v>1</v>
      </c>
      <c r="O34" s="2" t="s">
        <v>25</v>
      </c>
      <c r="Q34" s="4"/>
      <c r="R34" s="4"/>
      <c r="S34" s="4"/>
      <c r="T34" s="4"/>
      <c r="U34" s="4"/>
      <c r="V34" s="4"/>
      <c r="W34" s="4"/>
    </row>
    <row r="35" spans="1:23">
      <c r="A35" s="34">
        <v>1801</v>
      </c>
      <c r="B35" s="34">
        <v>60001</v>
      </c>
      <c r="C35" s="34">
        <v>1</v>
      </c>
      <c r="D35" s="34">
        <v>11001</v>
      </c>
      <c r="E35" s="34">
        <v>1</v>
      </c>
      <c r="F35" s="34">
        <v>101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O35" s="1"/>
      <c r="P35" s="11" t="s">
        <v>9</v>
      </c>
      <c r="Q35" s="26"/>
      <c r="R35" s="26"/>
      <c r="T35" s="11" t="s">
        <v>5</v>
      </c>
      <c r="U35" s="26"/>
      <c r="V35" s="26"/>
      <c r="W35" s="4"/>
    </row>
    <row r="36" spans="1:23">
      <c r="A36" s="34">
        <v>15001</v>
      </c>
      <c r="B36" s="34">
        <v>3001</v>
      </c>
      <c r="C36" s="34">
        <v>1</v>
      </c>
      <c r="D36" s="34">
        <v>24001</v>
      </c>
      <c r="E36" s="34">
        <v>1</v>
      </c>
      <c r="F36" s="34">
        <v>3401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O36" s="1"/>
      <c r="P36" s="11" t="s">
        <v>10</v>
      </c>
      <c r="Q36" s="11" t="s">
        <v>11</v>
      </c>
      <c r="R36" s="11" t="s">
        <v>12</v>
      </c>
      <c r="S36" s="11" t="s">
        <v>13</v>
      </c>
      <c r="T36" s="11" t="s">
        <v>11</v>
      </c>
      <c r="U36" s="11" t="s">
        <v>12</v>
      </c>
      <c r="V36" s="11" t="s">
        <v>13</v>
      </c>
      <c r="W36" s="11" t="s">
        <v>10</v>
      </c>
    </row>
    <row r="37" spans="1:23">
      <c r="A37" s="34">
        <v>401</v>
      </c>
      <c r="B37" s="34">
        <v>2501</v>
      </c>
      <c r="C37" s="34">
        <v>1</v>
      </c>
      <c r="D37" s="34">
        <v>30001</v>
      </c>
      <c r="E37" s="34">
        <v>1</v>
      </c>
      <c r="F37" s="34">
        <v>1</v>
      </c>
      <c r="H37" s="34">
        <v>1</v>
      </c>
      <c r="I37" s="34">
        <v>1</v>
      </c>
      <c r="J37" s="34">
        <v>1</v>
      </c>
      <c r="K37" s="34">
        <v>1</v>
      </c>
      <c r="L37" s="34">
        <v>1</v>
      </c>
      <c r="M37" s="34">
        <v>1</v>
      </c>
      <c r="O37" s="2" t="s">
        <v>6</v>
      </c>
      <c r="P37" s="31" t="s">
        <v>26</v>
      </c>
      <c r="Q37" s="33">
        <v>0.8</v>
      </c>
      <c r="R37" s="33">
        <v>0.58399999999999996</v>
      </c>
      <c r="S37" s="33">
        <v>0.91930000000000001</v>
      </c>
      <c r="T37" s="33">
        <v>0.2</v>
      </c>
      <c r="U37" s="33">
        <v>8.0699999999999994E-2</v>
      </c>
      <c r="V37" s="33">
        <v>0.41599999999999998</v>
      </c>
      <c r="W37" s="31" t="s">
        <v>27</v>
      </c>
    </row>
    <row r="38" spans="1:23">
      <c r="A38" s="34">
        <v>18001</v>
      </c>
      <c r="B38" s="34">
        <v>1</v>
      </c>
      <c r="C38" s="34">
        <v>1</v>
      </c>
      <c r="D38" s="34">
        <v>1</v>
      </c>
      <c r="E38" s="34">
        <v>1</v>
      </c>
      <c r="F38" s="34">
        <v>901</v>
      </c>
      <c r="H38" s="34">
        <v>101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O38" s="2" t="s">
        <v>24</v>
      </c>
      <c r="P38" s="31" t="s">
        <v>28</v>
      </c>
      <c r="Q38" s="33">
        <v>0.68420000000000003</v>
      </c>
      <c r="R38" s="33">
        <v>0.46010000000000001</v>
      </c>
      <c r="S38" s="33">
        <v>0.84630000000000005</v>
      </c>
      <c r="T38" s="33">
        <v>0</v>
      </c>
      <c r="U38" s="33">
        <v>0</v>
      </c>
      <c r="V38" s="33">
        <v>0.16109999999999999</v>
      </c>
      <c r="W38" s="31" t="s">
        <v>16</v>
      </c>
    </row>
    <row r="39" spans="1:23">
      <c r="A39" s="34">
        <v>2501</v>
      </c>
      <c r="B39" s="34">
        <v>70001</v>
      </c>
      <c r="C39" s="34">
        <v>1</v>
      </c>
      <c r="D39" s="34">
        <v>2801</v>
      </c>
      <c r="E39" s="34">
        <v>1</v>
      </c>
      <c r="F39" s="34">
        <v>1</v>
      </c>
      <c r="H39" s="34">
        <v>101</v>
      </c>
      <c r="I39" s="34">
        <v>1</v>
      </c>
      <c r="J39" s="34">
        <v>1</v>
      </c>
      <c r="K39" s="34">
        <v>1</v>
      </c>
      <c r="L39" s="34">
        <v>1</v>
      </c>
      <c r="M39" s="34">
        <v>1</v>
      </c>
      <c r="O39" s="1"/>
      <c r="P39" s="4"/>
      <c r="Q39" s="37"/>
      <c r="R39" s="37"/>
      <c r="S39" s="37"/>
      <c r="T39" s="37"/>
      <c r="U39" s="37"/>
      <c r="V39" s="37"/>
      <c r="W39" s="4"/>
    </row>
    <row r="40" spans="1:23">
      <c r="A40" s="34">
        <v>1001</v>
      </c>
      <c r="B40" s="34">
        <v>1</v>
      </c>
      <c r="C40" s="34">
        <v>1</v>
      </c>
      <c r="D40" s="34">
        <v>1</v>
      </c>
      <c r="E40" s="34">
        <v>1</v>
      </c>
      <c r="F40" s="34">
        <v>1401</v>
      </c>
      <c r="H40" s="34">
        <v>101</v>
      </c>
      <c r="I40" s="34">
        <v>1</v>
      </c>
      <c r="J40" s="34">
        <v>1</v>
      </c>
      <c r="K40" s="34">
        <v>1</v>
      </c>
      <c r="L40" s="34">
        <v>1</v>
      </c>
      <c r="M40" s="34">
        <v>1</v>
      </c>
      <c r="O40" s="2" t="s">
        <v>29</v>
      </c>
      <c r="Q40" s="10"/>
      <c r="R40" s="10"/>
      <c r="S40" s="10"/>
      <c r="T40" s="10"/>
      <c r="U40" s="10"/>
      <c r="V40" s="10"/>
      <c r="W40" s="4"/>
    </row>
    <row r="41" spans="1:23">
      <c r="A41" s="34">
        <v>12001</v>
      </c>
      <c r="B41" s="34">
        <v>10001</v>
      </c>
      <c r="C41" s="34">
        <v>2601</v>
      </c>
      <c r="D41" s="34">
        <v>2201</v>
      </c>
      <c r="E41" s="34">
        <v>1</v>
      </c>
      <c r="F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O41" s="1"/>
      <c r="P41" s="35" t="s">
        <v>9</v>
      </c>
      <c r="Q41" s="36"/>
      <c r="R41" s="36"/>
      <c r="T41" s="11" t="s">
        <v>5</v>
      </c>
      <c r="U41" s="36"/>
      <c r="V41" s="36"/>
      <c r="W41" s="4"/>
    </row>
    <row r="42" spans="1:23">
      <c r="A42" s="34">
        <v>801</v>
      </c>
      <c r="B42" s="34">
        <v>1</v>
      </c>
      <c r="C42" s="34">
        <v>1</v>
      </c>
      <c r="D42" s="34">
        <v>1</v>
      </c>
      <c r="E42" s="34">
        <v>1</v>
      </c>
      <c r="F42" s="34">
        <v>1</v>
      </c>
      <c r="H42" s="34">
        <v>1</v>
      </c>
      <c r="I42" s="34">
        <v>1</v>
      </c>
      <c r="J42" s="34">
        <v>1</v>
      </c>
      <c r="K42" s="34">
        <v>1</v>
      </c>
      <c r="L42" s="34">
        <v>1</v>
      </c>
      <c r="M42" s="34">
        <v>1</v>
      </c>
      <c r="O42" s="1"/>
      <c r="P42" s="11" t="s">
        <v>10</v>
      </c>
      <c r="Q42" s="35" t="s">
        <v>11</v>
      </c>
      <c r="R42" s="35" t="s">
        <v>12</v>
      </c>
      <c r="S42" s="35" t="s">
        <v>13</v>
      </c>
      <c r="T42" s="35" t="s">
        <v>11</v>
      </c>
      <c r="U42" s="35" t="s">
        <v>12</v>
      </c>
      <c r="V42" s="35" t="s">
        <v>13</v>
      </c>
      <c r="W42" s="11" t="s">
        <v>10</v>
      </c>
    </row>
    <row r="43" spans="1:23">
      <c r="A43" s="34">
        <v>801</v>
      </c>
      <c r="B43" s="34">
        <v>50001</v>
      </c>
      <c r="C43" s="34">
        <v>1</v>
      </c>
      <c r="D43" s="34">
        <v>16001</v>
      </c>
      <c r="E43" s="34">
        <v>1</v>
      </c>
      <c r="F43" s="34">
        <v>9001</v>
      </c>
      <c r="H43" s="34">
        <v>1</v>
      </c>
      <c r="I43" s="34">
        <v>1</v>
      </c>
      <c r="J43" s="34">
        <v>1</v>
      </c>
      <c r="K43" s="34">
        <v>1</v>
      </c>
      <c r="L43" s="34">
        <v>1</v>
      </c>
      <c r="M43" s="34">
        <v>1</v>
      </c>
      <c r="O43" s="2" t="s">
        <v>6</v>
      </c>
      <c r="P43" s="31" t="s">
        <v>30</v>
      </c>
      <c r="Q43" s="33">
        <v>0.25</v>
      </c>
      <c r="R43" s="33">
        <v>0.1119</v>
      </c>
      <c r="S43" s="33">
        <v>0.46870000000000001</v>
      </c>
      <c r="T43" s="33">
        <v>0</v>
      </c>
      <c r="U43" s="33">
        <v>0</v>
      </c>
      <c r="V43" s="33">
        <v>0.16109999999999999</v>
      </c>
      <c r="W43" s="31" t="s">
        <v>16</v>
      </c>
    </row>
    <row r="44" spans="1:23">
      <c r="A44" s="34">
        <v>2101</v>
      </c>
      <c r="B44" s="34">
        <v>80001</v>
      </c>
      <c r="C44" s="34">
        <v>201</v>
      </c>
      <c r="D44" s="34">
        <v>16001</v>
      </c>
      <c r="E44" s="34">
        <v>1</v>
      </c>
      <c r="F44" s="34">
        <v>1301</v>
      </c>
      <c r="H44" s="34">
        <v>1</v>
      </c>
      <c r="I44" s="34">
        <v>1</v>
      </c>
      <c r="J44" s="34">
        <v>1</v>
      </c>
      <c r="K44" s="34">
        <v>1</v>
      </c>
      <c r="L44" s="34">
        <v>1</v>
      </c>
      <c r="M44" s="34">
        <v>1</v>
      </c>
      <c r="O44" s="2" t="s">
        <v>24</v>
      </c>
      <c r="P44" s="31" t="s">
        <v>31</v>
      </c>
      <c r="Q44" s="33">
        <v>0.73680000000000001</v>
      </c>
      <c r="R44" s="33">
        <v>0.51200000000000001</v>
      </c>
      <c r="S44" s="33">
        <v>0.88190000000000002</v>
      </c>
      <c r="T44" s="33">
        <v>0.05</v>
      </c>
      <c r="U44" s="33">
        <v>8.8999999999999999E-3</v>
      </c>
      <c r="V44" s="33">
        <v>0.2361</v>
      </c>
      <c r="W44" s="31" t="s">
        <v>18</v>
      </c>
    </row>
    <row r="45" spans="1:23">
      <c r="A45" s="34">
        <v>1</v>
      </c>
      <c r="B45" s="34">
        <v>36001</v>
      </c>
      <c r="C45" s="34">
        <v>1</v>
      </c>
      <c r="D45" s="34">
        <v>50001</v>
      </c>
      <c r="E45" s="34">
        <v>1</v>
      </c>
      <c r="F45" s="34">
        <v>50001</v>
      </c>
      <c r="H45" s="34">
        <v>1</v>
      </c>
      <c r="I45" s="34">
        <v>1</v>
      </c>
      <c r="J45" s="34">
        <v>1</v>
      </c>
      <c r="K45" s="34">
        <v>4001</v>
      </c>
      <c r="L45" s="34">
        <v>1</v>
      </c>
      <c r="M45" s="34">
        <v>1</v>
      </c>
      <c r="O45" s="1"/>
      <c r="P45" s="4"/>
      <c r="Q45" s="10"/>
      <c r="R45" s="10"/>
      <c r="S45" s="10"/>
      <c r="T45" s="10"/>
      <c r="U45" s="10"/>
      <c r="V45" s="10"/>
      <c r="W45" s="4"/>
    </row>
    <row r="46" spans="1:23">
      <c r="A46" s="34">
        <v>501</v>
      </c>
      <c r="B46" s="34">
        <v>1701</v>
      </c>
      <c r="C46" s="34">
        <v>1</v>
      </c>
      <c r="D46" s="34">
        <v>1301</v>
      </c>
      <c r="E46" s="34">
        <v>1</v>
      </c>
      <c r="F46" s="34">
        <v>1</v>
      </c>
      <c r="H46" s="34">
        <v>1</v>
      </c>
      <c r="I46" s="34">
        <v>1</v>
      </c>
      <c r="J46" s="34">
        <v>1</v>
      </c>
      <c r="K46" s="34">
        <v>1</v>
      </c>
      <c r="L46" s="34">
        <v>1</v>
      </c>
      <c r="M46" s="34">
        <v>1</v>
      </c>
      <c r="O46" s="2" t="s">
        <v>22</v>
      </c>
      <c r="Q46" s="10"/>
      <c r="R46" s="10"/>
      <c r="S46" s="10"/>
      <c r="T46" s="10"/>
      <c r="U46" s="10"/>
      <c r="V46" s="10"/>
      <c r="W46" s="4"/>
    </row>
    <row r="47" spans="1:23">
      <c r="A47" s="34">
        <v>1</v>
      </c>
      <c r="B47" s="34">
        <v>50001</v>
      </c>
      <c r="C47" s="34">
        <v>801</v>
      </c>
      <c r="D47" s="34">
        <v>50001</v>
      </c>
      <c r="E47" s="34">
        <v>1</v>
      </c>
      <c r="F47" s="34">
        <v>1601</v>
      </c>
      <c r="H47" s="34">
        <v>1</v>
      </c>
      <c r="I47" s="34">
        <v>1</v>
      </c>
      <c r="J47" s="34">
        <v>1</v>
      </c>
      <c r="K47" s="34">
        <v>1</v>
      </c>
      <c r="L47" s="34">
        <v>1</v>
      </c>
      <c r="M47" s="34">
        <v>1</v>
      </c>
      <c r="O47" s="1"/>
      <c r="P47" s="35" t="s">
        <v>9</v>
      </c>
      <c r="Q47" s="36"/>
      <c r="R47" s="36"/>
      <c r="T47" s="11" t="s">
        <v>5</v>
      </c>
      <c r="U47" s="36"/>
      <c r="V47" s="36"/>
      <c r="W47" s="4"/>
    </row>
    <row r="48" spans="1:23">
      <c r="A48" s="34">
        <v>301</v>
      </c>
      <c r="B48" s="34">
        <v>1</v>
      </c>
      <c r="C48" s="34">
        <v>1</v>
      </c>
      <c r="D48" s="34">
        <v>1</v>
      </c>
      <c r="E48" s="34">
        <v>1</v>
      </c>
      <c r="F48" s="34">
        <v>1</v>
      </c>
      <c r="H48" s="34">
        <v>1</v>
      </c>
      <c r="I48" s="34">
        <v>1</v>
      </c>
      <c r="J48" s="34">
        <v>1</v>
      </c>
      <c r="K48" s="34">
        <v>1</v>
      </c>
      <c r="L48" s="34">
        <v>1</v>
      </c>
      <c r="M48" s="34">
        <v>1</v>
      </c>
      <c r="O48" s="1"/>
      <c r="P48" s="11" t="s">
        <v>10</v>
      </c>
      <c r="Q48" s="35" t="s">
        <v>11</v>
      </c>
      <c r="R48" s="35" t="s">
        <v>12</v>
      </c>
      <c r="S48" s="35" t="s">
        <v>13</v>
      </c>
      <c r="T48" s="35" t="s">
        <v>11</v>
      </c>
      <c r="U48" s="35" t="s">
        <v>12</v>
      </c>
      <c r="V48" s="35" t="s">
        <v>13</v>
      </c>
      <c r="W48" s="11" t="s">
        <v>10</v>
      </c>
    </row>
    <row r="49" spans="1:23">
      <c r="A49" s="34">
        <v>10001</v>
      </c>
      <c r="B49" s="34">
        <v>19001</v>
      </c>
      <c r="C49" s="34">
        <v>12001</v>
      </c>
      <c r="D49" s="34">
        <v>190001</v>
      </c>
      <c r="E49" s="34">
        <v>201</v>
      </c>
      <c r="F49" s="34">
        <v>7001</v>
      </c>
      <c r="H49" s="34">
        <v>1</v>
      </c>
      <c r="I49" s="34">
        <v>1</v>
      </c>
      <c r="J49" s="34">
        <v>1</v>
      </c>
      <c r="K49" s="34">
        <v>1</v>
      </c>
      <c r="L49" s="34">
        <v>1</v>
      </c>
      <c r="M49" s="34">
        <v>1</v>
      </c>
      <c r="O49" s="2" t="s">
        <v>6</v>
      </c>
      <c r="P49" s="31" t="s">
        <v>18</v>
      </c>
      <c r="Q49" s="33">
        <v>0.05</v>
      </c>
      <c r="R49" s="33">
        <v>8.8999999999999999E-3</v>
      </c>
      <c r="S49" s="33">
        <v>0.2361</v>
      </c>
      <c r="T49" s="33">
        <v>0</v>
      </c>
      <c r="U49" s="33">
        <v>0</v>
      </c>
      <c r="V49" s="33">
        <v>0.16109999999999999</v>
      </c>
      <c r="W49" s="31" t="s">
        <v>16</v>
      </c>
    </row>
    <row r="50" spans="1:23">
      <c r="A50" s="34">
        <v>401</v>
      </c>
      <c r="B50" s="34">
        <v>18001</v>
      </c>
      <c r="C50" s="34">
        <v>101</v>
      </c>
      <c r="D50" s="34">
        <v>12001</v>
      </c>
      <c r="E50" s="34">
        <v>1</v>
      </c>
      <c r="F50" s="34">
        <v>6001</v>
      </c>
      <c r="H50" s="34">
        <v>1</v>
      </c>
      <c r="I50" s="34">
        <v>1</v>
      </c>
      <c r="J50" s="34">
        <v>1</v>
      </c>
      <c r="K50" s="34">
        <v>1</v>
      </c>
      <c r="L50" s="34">
        <v>1</v>
      </c>
      <c r="M50" s="34">
        <v>1</v>
      </c>
      <c r="O50" s="2" t="s">
        <v>24</v>
      </c>
      <c r="P50" s="31" t="s">
        <v>32</v>
      </c>
      <c r="Q50" s="33">
        <v>0.63160000000000005</v>
      </c>
      <c r="R50" s="33">
        <v>0.41039999999999999</v>
      </c>
      <c r="S50" s="33">
        <v>0.8085</v>
      </c>
      <c r="T50" s="33">
        <v>0</v>
      </c>
      <c r="U50" s="33">
        <v>0</v>
      </c>
      <c r="V50" s="33">
        <v>0.16109999999999999</v>
      </c>
      <c r="W50" s="31" t="s">
        <v>16</v>
      </c>
    </row>
    <row r="51" spans="1:23">
      <c r="A51" s="34">
        <v>301</v>
      </c>
      <c r="B51" s="34">
        <v>1</v>
      </c>
      <c r="C51" s="34">
        <v>1</v>
      </c>
      <c r="D51" s="34">
        <v>1</v>
      </c>
      <c r="E51" s="34">
        <v>1</v>
      </c>
      <c r="F51" s="34">
        <v>1</v>
      </c>
      <c r="H51" s="34">
        <v>1</v>
      </c>
      <c r="I51" s="34">
        <v>1</v>
      </c>
      <c r="J51" s="34">
        <v>1</v>
      </c>
      <c r="K51" s="34">
        <v>1</v>
      </c>
      <c r="L51" s="34">
        <v>1</v>
      </c>
      <c r="M51" s="34">
        <v>1</v>
      </c>
    </row>
    <row r="52" spans="1:23">
      <c r="A52" s="34">
        <v>2401</v>
      </c>
      <c r="B52" s="34">
        <v>19001</v>
      </c>
      <c r="C52" s="34">
        <v>431</v>
      </c>
      <c r="D52" s="34">
        <v>2401</v>
      </c>
      <c r="E52" s="34">
        <v>1</v>
      </c>
      <c r="F52" s="34">
        <v>5001</v>
      </c>
      <c r="H52" s="34">
        <v>1701</v>
      </c>
      <c r="I52" s="34">
        <v>1</v>
      </c>
      <c r="J52" s="34">
        <v>1</v>
      </c>
      <c r="K52" s="34">
        <v>1</v>
      </c>
      <c r="L52" s="34">
        <v>1</v>
      </c>
      <c r="M52" s="34">
        <v>1</v>
      </c>
    </row>
    <row r="53" spans="1:23">
      <c r="A53" s="34">
        <v>1</v>
      </c>
      <c r="B53" s="34"/>
      <c r="C53" s="34">
        <v>1</v>
      </c>
      <c r="D53" s="34"/>
      <c r="E53" s="34">
        <v>1</v>
      </c>
      <c r="F53" s="34"/>
      <c r="H53" s="34">
        <v>1</v>
      </c>
      <c r="I53" s="34">
        <v>1</v>
      </c>
      <c r="J53" s="34">
        <v>1</v>
      </c>
      <c r="K53" s="34">
        <v>1</v>
      </c>
      <c r="L53" s="34">
        <v>1</v>
      </c>
      <c r="M53" s="34">
        <v>1</v>
      </c>
    </row>
  </sheetData>
  <mergeCells count="1">
    <mergeCell ref="A1:W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8F77-51AE-4502-9492-4C394BCF30DE}">
  <dimension ref="A1:W78"/>
  <sheetViews>
    <sheetView topLeftCell="A54" workbookViewId="0">
      <selection activeCell="A4" sqref="A4:XFD4"/>
    </sheetView>
  </sheetViews>
  <sheetFormatPr defaultRowHeight="15"/>
  <cols>
    <col min="1" max="1" width="15.140625" customWidth="1"/>
    <col min="2" max="2" width="16" customWidth="1"/>
    <col min="4" max="4" width="14.7109375" customWidth="1"/>
    <col min="5" max="5" width="12" customWidth="1"/>
    <col min="6" max="6" width="15.7109375" customWidth="1"/>
    <col min="7" max="7" width="13" customWidth="1"/>
    <col min="8" max="8" width="14" customWidth="1"/>
    <col min="9" max="9" width="14.5703125" customWidth="1"/>
    <col min="10" max="10" width="13.28515625" customWidth="1"/>
    <col min="11" max="11" width="12.42578125" customWidth="1"/>
    <col min="12" max="12" width="13.140625" customWidth="1"/>
    <col min="13" max="13" width="12.7109375" customWidth="1"/>
    <col min="14" max="14" width="12.42578125" customWidth="1"/>
    <col min="15" max="15" width="12.85546875" customWidth="1"/>
    <col min="16" max="16" width="11.7109375" customWidth="1"/>
    <col min="17" max="17" width="11.28515625" customWidth="1"/>
  </cols>
  <sheetData>
    <row r="1" spans="1:23" ht="15" customHeight="1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8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5" spans="1:23" ht="18.75">
      <c r="A5" s="5" t="s">
        <v>1</v>
      </c>
    </row>
    <row r="6" spans="1:23">
      <c r="A6" s="11" t="s">
        <v>4</v>
      </c>
      <c r="B6" s="12"/>
      <c r="C6" s="12"/>
      <c r="D6" s="12"/>
      <c r="E6" s="11" t="s">
        <v>5</v>
      </c>
      <c r="F6" s="12"/>
      <c r="G6" s="12"/>
    </row>
    <row r="7" spans="1:23">
      <c r="A7" s="11" t="s">
        <v>21</v>
      </c>
      <c r="B7" s="11" t="s">
        <v>34</v>
      </c>
      <c r="C7" s="11" t="s">
        <v>21</v>
      </c>
      <c r="D7" s="11" t="s">
        <v>34</v>
      </c>
      <c r="E7" s="11" t="s">
        <v>21</v>
      </c>
      <c r="F7" s="11" t="s">
        <v>34</v>
      </c>
      <c r="G7" s="11" t="s">
        <v>21</v>
      </c>
      <c r="H7" s="11" t="s">
        <v>34</v>
      </c>
    </row>
    <row r="8" spans="1:23">
      <c r="A8" s="2" t="s">
        <v>6</v>
      </c>
      <c r="B8" s="2" t="s">
        <v>6</v>
      </c>
      <c r="C8" s="2" t="s">
        <v>35</v>
      </c>
      <c r="D8" s="2" t="s">
        <v>35</v>
      </c>
      <c r="E8" s="2" t="s">
        <v>6</v>
      </c>
      <c r="F8" s="2" t="s">
        <v>6</v>
      </c>
      <c r="G8" s="2" t="s">
        <v>35</v>
      </c>
      <c r="H8" s="2" t="s">
        <v>35</v>
      </c>
      <c r="J8" s="6" t="s">
        <v>23</v>
      </c>
    </row>
    <row r="9" spans="1:23">
      <c r="A9" s="3">
        <v>10000</v>
      </c>
      <c r="B9" s="3">
        <v>45000</v>
      </c>
      <c r="C9" s="3">
        <v>15000</v>
      </c>
      <c r="D9" s="3">
        <v>30000</v>
      </c>
      <c r="E9" s="3">
        <v>1500</v>
      </c>
      <c r="F9" s="3">
        <v>10000</v>
      </c>
      <c r="G9" s="3">
        <v>15000</v>
      </c>
      <c r="H9" s="3">
        <v>35000</v>
      </c>
      <c r="J9" s="2" t="s">
        <v>21</v>
      </c>
    </row>
    <row r="10" spans="1:23">
      <c r="A10" s="3">
        <v>5000</v>
      </c>
      <c r="B10" s="3">
        <v>30000</v>
      </c>
      <c r="C10" s="3">
        <v>5000</v>
      </c>
      <c r="D10" s="3">
        <v>49999.999999999993</v>
      </c>
      <c r="E10" s="3">
        <v>10000</v>
      </c>
      <c r="F10" s="3">
        <v>2500</v>
      </c>
      <c r="G10" s="3">
        <v>2500</v>
      </c>
      <c r="H10" s="3">
        <v>49999.999999999993</v>
      </c>
      <c r="J10" s="6"/>
      <c r="K10" s="11" t="s">
        <v>9</v>
      </c>
      <c r="L10" s="26"/>
      <c r="M10" s="26"/>
      <c r="O10" s="11" t="s">
        <v>5</v>
      </c>
      <c r="P10" s="26"/>
      <c r="Q10" s="26"/>
    </row>
    <row r="11" spans="1:23">
      <c r="A11" s="3">
        <v>10000</v>
      </c>
      <c r="B11" s="3">
        <v>25000</v>
      </c>
      <c r="C11" s="3">
        <v>5500</v>
      </c>
      <c r="D11" s="3">
        <v>10000</v>
      </c>
      <c r="E11" s="3">
        <v>500</v>
      </c>
      <c r="F11" s="3">
        <v>20000</v>
      </c>
      <c r="G11" s="3">
        <v>5500</v>
      </c>
      <c r="H11" s="3">
        <v>49999.999999999993</v>
      </c>
      <c r="J11" s="1"/>
      <c r="K11" s="11" t="s">
        <v>10</v>
      </c>
      <c r="L11" s="11" t="s">
        <v>11</v>
      </c>
      <c r="M11" s="11" t="s">
        <v>12</v>
      </c>
      <c r="N11" s="11" t="s">
        <v>13</v>
      </c>
      <c r="O11" s="11" t="s">
        <v>11</v>
      </c>
      <c r="P11" s="11" t="s">
        <v>12</v>
      </c>
      <c r="Q11" s="11" t="s">
        <v>13</v>
      </c>
      <c r="R11" s="11" t="s">
        <v>10</v>
      </c>
    </row>
    <row r="12" spans="1:23">
      <c r="A12" s="3">
        <v>10000</v>
      </c>
      <c r="B12" s="3">
        <v>20000</v>
      </c>
      <c r="C12" s="3">
        <v>10000</v>
      </c>
      <c r="D12" s="3">
        <v>30000</v>
      </c>
      <c r="E12" s="3">
        <v>1000</v>
      </c>
      <c r="F12" s="3">
        <v>2500</v>
      </c>
      <c r="G12" s="3">
        <v>15000</v>
      </c>
      <c r="H12" s="3">
        <v>49999.999999999993</v>
      </c>
      <c r="J12" s="2" t="s">
        <v>6</v>
      </c>
      <c r="K12" s="31" t="s">
        <v>36</v>
      </c>
      <c r="L12" s="33">
        <v>1</v>
      </c>
      <c r="M12" s="33">
        <v>0.83889999999999998</v>
      </c>
      <c r="N12" s="33">
        <v>1</v>
      </c>
      <c r="O12" s="33">
        <v>1</v>
      </c>
      <c r="P12" s="33">
        <v>0.83889999999999998</v>
      </c>
      <c r="Q12" s="33">
        <v>1</v>
      </c>
      <c r="R12" s="31" t="s">
        <v>36</v>
      </c>
    </row>
    <row r="13" spans="1:23">
      <c r="A13" s="3">
        <v>5000</v>
      </c>
      <c r="B13" s="3">
        <v>49999.999999999993</v>
      </c>
      <c r="C13" s="3">
        <v>20000</v>
      </c>
      <c r="D13" s="3">
        <v>15000</v>
      </c>
      <c r="E13" s="3">
        <v>1000</v>
      </c>
      <c r="F13" s="3">
        <v>20000</v>
      </c>
      <c r="G13" s="3">
        <v>249.99999999999994</v>
      </c>
      <c r="H13" s="3">
        <v>49999.999999999993</v>
      </c>
      <c r="J13" s="2" t="s">
        <v>35</v>
      </c>
      <c r="K13" s="31" t="s">
        <v>36</v>
      </c>
      <c r="L13" s="33">
        <v>1</v>
      </c>
      <c r="M13" s="33">
        <v>0.83889999999999998</v>
      </c>
      <c r="N13" s="33">
        <v>1</v>
      </c>
      <c r="O13" s="33">
        <v>1</v>
      </c>
      <c r="P13" s="33">
        <v>0.83889999999999998</v>
      </c>
      <c r="Q13" s="33">
        <v>1</v>
      </c>
      <c r="R13" s="31" t="s">
        <v>36</v>
      </c>
    </row>
    <row r="14" spans="1:23">
      <c r="A14" s="3">
        <v>4000</v>
      </c>
      <c r="B14" s="3">
        <v>2500</v>
      </c>
      <c r="C14" s="3">
        <v>1500</v>
      </c>
      <c r="D14" s="3">
        <v>49999.999999999993</v>
      </c>
      <c r="E14" s="3">
        <v>5000</v>
      </c>
      <c r="F14" s="3">
        <v>25000</v>
      </c>
      <c r="G14" s="3">
        <v>4000</v>
      </c>
      <c r="H14" s="3">
        <v>99999.999999999985</v>
      </c>
      <c r="J14" s="1"/>
      <c r="K14" s="4"/>
      <c r="L14" s="10"/>
      <c r="M14" s="10"/>
      <c r="N14" s="10"/>
      <c r="O14" s="10"/>
      <c r="P14" s="10"/>
      <c r="Q14" s="10"/>
      <c r="R14" s="4"/>
    </row>
    <row r="15" spans="1:23">
      <c r="A15" s="3">
        <v>10000</v>
      </c>
      <c r="B15" s="3">
        <v>35000</v>
      </c>
      <c r="C15" s="3">
        <v>5000</v>
      </c>
      <c r="D15" s="3">
        <v>20000</v>
      </c>
      <c r="E15" s="3">
        <v>1000</v>
      </c>
      <c r="F15" s="3">
        <v>10000</v>
      </c>
      <c r="G15" s="3">
        <v>2500</v>
      </c>
      <c r="H15" s="3">
        <v>199999.99999999997</v>
      </c>
      <c r="J15" s="1"/>
      <c r="K15" s="4"/>
      <c r="L15" s="10"/>
      <c r="M15" s="10"/>
      <c r="N15" s="10"/>
      <c r="O15" s="10"/>
      <c r="P15" s="10"/>
      <c r="Q15" s="10"/>
      <c r="R15" s="4"/>
    </row>
    <row r="16" spans="1:23">
      <c r="A16" s="3">
        <v>5000</v>
      </c>
      <c r="B16" s="3">
        <v>45000</v>
      </c>
      <c r="C16" s="3">
        <v>5000</v>
      </c>
      <c r="D16" s="3">
        <v>49999.999999999993</v>
      </c>
      <c r="E16" s="3">
        <v>1000</v>
      </c>
      <c r="F16" s="3">
        <v>45000</v>
      </c>
      <c r="G16" s="3">
        <v>599.99999999999989</v>
      </c>
      <c r="H16" s="3">
        <v>49999.999999999993</v>
      </c>
      <c r="J16" s="2" t="s">
        <v>22</v>
      </c>
      <c r="K16" s="1"/>
      <c r="L16" s="10"/>
      <c r="M16" s="10"/>
      <c r="N16" s="10"/>
      <c r="O16" s="10"/>
      <c r="P16" s="10"/>
      <c r="Q16" s="10"/>
      <c r="R16" s="4"/>
    </row>
    <row r="17" spans="1:18">
      <c r="A17" s="3">
        <v>5000</v>
      </c>
      <c r="B17" s="3">
        <v>10000</v>
      </c>
      <c r="C17" s="3">
        <v>5000</v>
      </c>
      <c r="D17" s="3">
        <v>50000</v>
      </c>
      <c r="E17" s="3">
        <v>5000</v>
      </c>
      <c r="F17" s="3">
        <v>15000</v>
      </c>
      <c r="G17" s="3">
        <v>500</v>
      </c>
      <c r="H17" s="3">
        <v>49999.999999999993</v>
      </c>
      <c r="J17" s="1"/>
      <c r="K17" s="35" t="s">
        <v>9</v>
      </c>
      <c r="L17" s="36"/>
      <c r="M17" s="36"/>
      <c r="O17" s="11" t="s">
        <v>5</v>
      </c>
      <c r="P17" s="36"/>
      <c r="Q17" s="36"/>
      <c r="R17" s="4"/>
    </row>
    <row r="18" spans="1:18">
      <c r="A18" s="3">
        <v>49999.999999999993</v>
      </c>
      <c r="B18" s="3">
        <v>20000</v>
      </c>
      <c r="C18" s="3">
        <v>15000</v>
      </c>
      <c r="D18" s="3">
        <v>199999.99999999997</v>
      </c>
      <c r="E18" s="3">
        <v>500</v>
      </c>
      <c r="F18" s="3">
        <v>2500</v>
      </c>
      <c r="G18" s="3">
        <v>500</v>
      </c>
      <c r="H18" s="3">
        <v>49999.999999999993</v>
      </c>
      <c r="J18" s="1"/>
      <c r="K18" s="11" t="s">
        <v>10</v>
      </c>
      <c r="L18" s="35" t="s">
        <v>11</v>
      </c>
      <c r="M18" s="35" t="s">
        <v>12</v>
      </c>
      <c r="N18" s="35" t="s">
        <v>13</v>
      </c>
      <c r="O18" s="35" t="s">
        <v>11</v>
      </c>
      <c r="P18" s="35" t="s">
        <v>12</v>
      </c>
      <c r="Q18" s="35" t="s">
        <v>13</v>
      </c>
      <c r="R18" s="11" t="s">
        <v>10</v>
      </c>
    </row>
    <row r="19" spans="1:18">
      <c r="A19" s="3">
        <v>10000</v>
      </c>
      <c r="B19" s="3">
        <v>4000</v>
      </c>
      <c r="C19" s="3">
        <v>5000</v>
      </c>
      <c r="D19" s="3">
        <v>150000</v>
      </c>
      <c r="E19" s="3">
        <v>10000</v>
      </c>
      <c r="F19" s="3">
        <v>15000</v>
      </c>
      <c r="G19" s="3">
        <v>1500</v>
      </c>
      <c r="H19" s="3">
        <v>99999.999999999985</v>
      </c>
      <c r="J19" s="2" t="s">
        <v>6</v>
      </c>
      <c r="K19" s="31" t="s">
        <v>36</v>
      </c>
      <c r="L19" s="33">
        <v>1</v>
      </c>
      <c r="M19" s="33">
        <v>0.83889999999999998</v>
      </c>
      <c r="N19" s="33">
        <v>1</v>
      </c>
      <c r="O19" s="33">
        <v>1</v>
      </c>
      <c r="P19" s="33">
        <v>0.83889999999999998</v>
      </c>
      <c r="Q19" s="33">
        <v>1</v>
      </c>
      <c r="R19" s="31" t="s">
        <v>36</v>
      </c>
    </row>
    <row r="20" spans="1:18">
      <c r="A20" s="3">
        <v>5000</v>
      </c>
      <c r="B20" s="3">
        <v>10000</v>
      </c>
      <c r="C20" s="3">
        <v>5000</v>
      </c>
      <c r="D20" s="3">
        <v>199999.99999999997</v>
      </c>
      <c r="E20" s="3">
        <v>5000</v>
      </c>
      <c r="F20" s="3">
        <v>15000</v>
      </c>
      <c r="G20" s="3">
        <v>500</v>
      </c>
      <c r="H20" s="3">
        <v>45000</v>
      </c>
      <c r="J20" s="2" t="s">
        <v>35</v>
      </c>
      <c r="K20" s="31" t="s">
        <v>36</v>
      </c>
      <c r="L20" s="33">
        <v>1</v>
      </c>
      <c r="M20" s="33">
        <v>0.83889999999999998</v>
      </c>
      <c r="N20" s="33">
        <v>1</v>
      </c>
      <c r="O20" s="33">
        <v>1</v>
      </c>
      <c r="P20" s="33">
        <v>0.83889999999999998</v>
      </c>
      <c r="Q20" s="33">
        <v>1</v>
      </c>
      <c r="R20" s="31" t="s">
        <v>36</v>
      </c>
    </row>
    <row r="21" spans="1:18">
      <c r="A21" s="3">
        <v>99999.999999999985</v>
      </c>
      <c r="B21" s="3">
        <v>45000</v>
      </c>
      <c r="C21" s="3">
        <v>10000</v>
      </c>
      <c r="D21" s="3">
        <v>10000</v>
      </c>
      <c r="E21" s="3">
        <v>449.99999999999989</v>
      </c>
      <c r="F21" s="3">
        <v>2500</v>
      </c>
      <c r="G21" s="3">
        <v>1000</v>
      </c>
      <c r="H21" s="3">
        <v>249999.99999999997</v>
      </c>
    </row>
    <row r="22" spans="1:18">
      <c r="A22" s="3">
        <v>2500</v>
      </c>
      <c r="B22" s="3">
        <v>10000</v>
      </c>
      <c r="C22" s="3">
        <v>5000</v>
      </c>
      <c r="D22" s="3">
        <v>49999.999999999993</v>
      </c>
      <c r="E22" s="3">
        <v>500</v>
      </c>
      <c r="F22" s="3">
        <v>25000</v>
      </c>
      <c r="G22" s="3">
        <v>399.99999999999994</v>
      </c>
      <c r="H22" s="3">
        <v>150000</v>
      </c>
    </row>
    <row r="23" spans="1:18">
      <c r="A23" s="3">
        <v>1500</v>
      </c>
      <c r="B23" s="3">
        <v>40000</v>
      </c>
      <c r="C23" s="3">
        <v>30000</v>
      </c>
      <c r="D23" s="3">
        <v>99999.999999999985</v>
      </c>
      <c r="E23" s="3">
        <v>399.99999999999994</v>
      </c>
      <c r="F23" s="3">
        <v>5000</v>
      </c>
      <c r="G23" s="3">
        <v>399.99999999999994</v>
      </c>
      <c r="H23" s="3">
        <v>10000</v>
      </c>
    </row>
    <row r="24" spans="1:18">
      <c r="A24" s="3">
        <v>5000</v>
      </c>
      <c r="B24" s="3">
        <v>10000</v>
      </c>
      <c r="C24" s="3">
        <v>5000</v>
      </c>
      <c r="D24" s="3">
        <v>49999.999999999993</v>
      </c>
      <c r="E24" s="3">
        <v>500</v>
      </c>
      <c r="F24" s="3">
        <v>25000</v>
      </c>
      <c r="G24" s="3">
        <v>500</v>
      </c>
      <c r="H24" s="3">
        <v>49999.999999999993</v>
      </c>
    </row>
    <row r="25" spans="1:18">
      <c r="A25" s="3">
        <v>2000</v>
      </c>
      <c r="B25" s="3">
        <v>10000</v>
      </c>
      <c r="C25" s="3">
        <v>20000</v>
      </c>
      <c r="D25" s="3">
        <v>5000</v>
      </c>
      <c r="E25" s="3">
        <v>2000</v>
      </c>
      <c r="F25" s="3">
        <v>15000</v>
      </c>
      <c r="G25" s="3">
        <v>500</v>
      </c>
      <c r="H25" s="3">
        <v>99999.999999999985</v>
      </c>
    </row>
    <row r="26" spans="1:18">
      <c r="A26" s="3">
        <v>5000</v>
      </c>
      <c r="B26" s="3">
        <v>25000</v>
      </c>
      <c r="C26" s="3">
        <v>5000</v>
      </c>
      <c r="D26" s="3">
        <v>49999.999999999993</v>
      </c>
      <c r="E26" s="3">
        <v>2500</v>
      </c>
      <c r="F26" s="3">
        <v>45000</v>
      </c>
      <c r="G26" s="3">
        <v>449.99999999999989</v>
      </c>
      <c r="H26" s="3">
        <v>15000</v>
      </c>
    </row>
    <row r="27" spans="1:18">
      <c r="A27" s="3">
        <v>10000</v>
      </c>
      <c r="B27" s="3">
        <v>15000</v>
      </c>
      <c r="C27" s="3">
        <v>5000</v>
      </c>
      <c r="D27" s="3">
        <v>99999.999999999985</v>
      </c>
      <c r="E27" s="3">
        <v>500</v>
      </c>
      <c r="F27" s="3">
        <v>49999.999999999993</v>
      </c>
      <c r="G27" s="3">
        <v>5000</v>
      </c>
      <c r="H27" s="3">
        <v>49999.999999999993</v>
      </c>
    </row>
    <row r="28" spans="1:18">
      <c r="A28" s="3">
        <v>10000</v>
      </c>
      <c r="B28" s="3">
        <v>5000</v>
      </c>
      <c r="C28" s="3">
        <v>20000</v>
      </c>
      <c r="D28" s="3">
        <v>99999.999999999985</v>
      </c>
      <c r="E28" s="3">
        <v>2000</v>
      </c>
      <c r="F28" s="3">
        <v>49999.999999999993</v>
      </c>
      <c r="G28" s="3">
        <v>500</v>
      </c>
      <c r="H28" s="3">
        <v>5000</v>
      </c>
    </row>
    <row r="30" spans="1:18" ht="18.75">
      <c r="A30" s="5" t="s">
        <v>20</v>
      </c>
    </row>
    <row r="31" spans="1:18">
      <c r="A31" s="11" t="s">
        <v>4</v>
      </c>
      <c r="B31" s="11" t="s">
        <v>5</v>
      </c>
      <c r="D31" s="6" t="s">
        <v>23</v>
      </c>
    </row>
    <row r="32" spans="1:18">
      <c r="A32" s="11" t="s">
        <v>22</v>
      </c>
      <c r="B32" s="11" t="s">
        <v>22</v>
      </c>
      <c r="C32" s="4"/>
      <c r="D32" s="2" t="s">
        <v>22</v>
      </c>
      <c r="E32" s="1"/>
      <c r="F32" s="10"/>
      <c r="G32" s="10"/>
      <c r="H32" s="10"/>
      <c r="I32" s="10"/>
      <c r="J32" s="10"/>
      <c r="K32" s="10"/>
      <c r="L32" s="4"/>
    </row>
    <row r="33" spans="1:13">
      <c r="A33" s="11" t="s">
        <v>37</v>
      </c>
      <c r="B33" s="11" t="s">
        <v>37</v>
      </c>
      <c r="C33" s="4"/>
      <c r="D33" s="1"/>
      <c r="E33" s="35" t="s">
        <v>9</v>
      </c>
      <c r="F33" s="36"/>
      <c r="G33" s="36"/>
      <c r="I33" s="11" t="s">
        <v>5</v>
      </c>
      <c r="J33" s="36"/>
      <c r="K33" s="36"/>
      <c r="L33" s="4"/>
    </row>
    <row r="34" spans="1:13">
      <c r="A34" s="38">
        <v>499999.99999999994</v>
      </c>
      <c r="B34" s="38">
        <v>300000</v>
      </c>
      <c r="C34" s="39"/>
      <c r="D34" s="1"/>
      <c r="E34" s="40" t="s">
        <v>10</v>
      </c>
      <c r="F34" s="41" t="s">
        <v>11</v>
      </c>
      <c r="G34" s="41" t="s">
        <v>12</v>
      </c>
      <c r="H34" s="41" t="s">
        <v>13</v>
      </c>
      <c r="I34" s="41" t="s">
        <v>11</v>
      </c>
      <c r="J34" s="41" t="s">
        <v>12</v>
      </c>
      <c r="K34" s="41" t="s">
        <v>13</v>
      </c>
      <c r="L34" s="40" t="s">
        <v>10</v>
      </c>
    </row>
    <row r="35" spans="1:13">
      <c r="A35" s="38">
        <v>449999.99999999994</v>
      </c>
      <c r="B35" s="38">
        <v>30000</v>
      </c>
      <c r="C35" s="39"/>
      <c r="D35" s="2" t="s">
        <v>37</v>
      </c>
      <c r="E35" s="31" t="s">
        <v>38</v>
      </c>
      <c r="F35" s="33">
        <v>1</v>
      </c>
      <c r="G35" s="33">
        <v>0.83179999999999998</v>
      </c>
      <c r="H35" s="33">
        <v>1</v>
      </c>
      <c r="I35" s="33">
        <v>1</v>
      </c>
      <c r="J35" s="33">
        <v>0.83889999999999998</v>
      </c>
      <c r="K35" s="33">
        <v>1</v>
      </c>
      <c r="L35" s="31" t="s">
        <v>36</v>
      </c>
    </row>
    <row r="36" spans="1:13">
      <c r="A36" s="38">
        <v>199999.99999999997</v>
      </c>
      <c r="B36" s="38">
        <v>49999.999999999993</v>
      </c>
      <c r="C36" s="39"/>
      <c r="D36" s="6"/>
      <c r="F36" s="6"/>
    </row>
    <row r="37" spans="1:13">
      <c r="A37" s="38">
        <v>399999.99999999994</v>
      </c>
      <c r="B37" s="38">
        <v>399999.99999999994</v>
      </c>
      <c r="C37" s="39"/>
      <c r="D37" s="1"/>
      <c r="E37" s="1"/>
      <c r="F37" s="4"/>
      <c r="G37" s="4"/>
      <c r="H37" s="4"/>
      <c r="I37" s="4"/>
      <c r="J37" s="4"/>
      <c r="K37" s="4"/>
      <c r="L37" s="4"/>
      <c r="M37" s="4"/>
    </row>
    <row r="38" spans="1:13">
      <c r="A38" s="38">
        <v>99999.999999999985</v>
      </c>
      <c r="B38" s="38">
        <v>499999.99999999994</v>
      </c>
      <c r="C38" s="39"/>
      <c r="D38" s="1"/>
      <c r="E38" s="4"/>
      <c r="F38" s="60"/>
      <c r="G38" s="60"/>
      <c r="H38" s="60"/>
      <c r="I38" s="26"/>
      <c r="J38" s="60"/>
      <c r="K38" s="60"/>
      <c r="L38" s="60"/>
      <c r="M38" s="4"/>
    </row>
    <row r="39" spans="1:13">
      <c r="A39" s="38">
        <v>350000</v>
      </c>
      <c r="B39" s="38">
        <v>399999.99999999994</v>
      </c>
      <c r="C39" s="39"/>
      <c r="D39" s="1"/>
      <c r="E39" s="26"/>
      <c r="F39" s="26"/>
      <c r="G39" s="26"/>
      <c r="H39" s="26"/>
      <c r="I39" s="26"/>
      <c r="J39" s="26"/>
      <c r="K39" s="26"/>
      <c r="L39" s="26"/>
    </row>
    <row r="40" spans="1:13">
      <c r="A40" s="38">
        <v>150000</v>
      </c>
      <c r="B40" s="38">
        <v>70000</v>
      </c>
      <c r="C40" s="39"/>
      <c r="D40" s="1"/>
      <c r="E40" s="4"/>
      <c r="F40" s="37"/>
      <c r="G40" s="37"/>
      <c r="H40" s="37"/>
      <c r="I40" s="4"/>
      <c r="J40" s="37"/>
      <c r="K40" s="37"/>
      <c r="L40" s="4"/>
    </row>
    <row r="41" spans="1:13">
      <c r="A41" s="38">
        <v>49999.999999999993</v>
      </c>
      <c r="B41" s="38">
        <v>499999.99999999994</v>
      </c>
      <c r="C41" s="39"/>
    </row>
    <row r="42" spans="1:13">
      <c r="A42" s="38">
        <v>49999.999999999993</v>
      </c>
      <c r="B42" s="38">
        <v>49999.999999999993</v>
      </c>
      <c r="C42" s="39"/>
    </row>
    <row r="43" spans="1:13">
      <c r="A43" s="38">
        <v>199999.99999999997</v>
      </c>
      <c r="B43" s="38">
        <v>49999.999999999993</v>
      </c>
      <c r="C43" s="39"/>
    </row>
    <row r="44" spans="1:13">
      <c r="A44" s="38">
        <v>199999.99999999997</v>
      </c>
      <c r="B44" s="38">
        <v>249999.99999999997</v>
      </c>
      <c r="C44" s="39"/>
    </row>
    <row r="45" spans="1:13">
      <c r="A45" s="38">
        <v>99999.999999999985</v>
      </c>
      <c r="B45" s="38">
        <v>199999.99999999997</v>
      </c>
      <c r="C45" s="39"/>
    </row>
    <row r="46" spans="1:13">
      <c r="A46" s="38">
        <v>99999.999999999985</v>
      </c>
      <c r="B46" s="38">
        <v>150000</v>
      </c>
      <c r="C46" s="39"/>
    </row>
    <row r="47" spans="1:13">
      <c r="A47" s="38">
        <v>49999.999999999993</v>
      </c>
      <c r="B47" s="38">
        <v>99999.999999999985</v>
      </c>
      <c r="C47" s="39"/>
    </row>
    <row r="48" spans="1:13">
      <c r="A48" s="38">
        <v>99999.999999999985</v>
      </c>
      <c r="B48" s="38">
        <v>49999.999999999993</v>
      </c>
      <c r="C48" s="39"/>
    </row>
    <row r="49" spans="1:13">
      <c r="A49" s="38">
        <v>150000</v>
      </c>
      <c r="B49" s="38">
        <v>150000</v>
      </c>
      <c r="C49" s="39"/>
    </row>
    <row r="50" spans="1:13">
      <c r="A50" s="38">
        <v>49999.999999999993</v>
      </c>
      <c r="B50" s="38">
        <v>49999.999999999993</v>
      </c>
      <c r="C50" s="39"/>
    </row>
    <row r="51" spans="1:13">
      <c r="A51" s="38">
        <v>99999.999999999985</v>
      </c>
      <c r="B51" s="38">
        <v>399999.99999999994</v>
      </c>
      <c r="C51" s="39"/>
    </row>
    <row r="52" spans="1:13">
      <c r="A52" s="38">
        <v>45000</v>
      </c>
      <c r="B52" s="38">
        <v>350000</v>
      </c>
      <c r="C52" s="39"/>
    </row>
    <row r="53" spans="1:13">
      <c r="A53" s="31"/>
      <c r="B53" s="38">
        <v>49999.999999999993</v>
      </c>
      <c r="C53" s="39"/>
    </row>
    <row r="55" spans="1:13" ht="18.75">
      <c r="A55" s="5" t="s">
        <v>39</v>
      </c>
    </row>
    <row r="56" spans="1:13">
      <c r="A56" s="11" t="s">
        <v>4</v>
      </c>
      <c r="B56" s="11" t="s">
        <v>5</v>
      </c>
      <c r="D56" s="6" t="s">
        <v>23</v>
      </c>
    </row>
    <row r="57" spans="1:13">
      <c r="A57" s="2" t="s">
        <v>40</v>
      </c>
      <c r="B57" s="2" t="s">
        <v>40</v>
      </c>
      <c r="C57" s="1"/>
      <c r="D57" s="2" t="s">
        <v>40</v>
      </c>
      <c r="E57" s="1"/>
      <c r="F57" s="10"/>
      <c r="G57" s="10"/>
      <c r="H57" s="10"/>
      <c r="I57" s="10"/>
      <c r="J57" s="10"/>
      <c r="K57" s="10"/>
      <c r="L57" s="4"/>
    </row>
    <row r="58" spans="1:13">
      <c r="A58" s="11" t="s">
        <v>37</v>
      </c>
      <c r="B58" s="11" t="s">
        <v>37</v>
      </c>
      <c r="C58" s="1"/>
      <c r="D58" s="1"/>
      <c r="E58" s="35" t="s">
        <v>9</v>
      </c>
      <c r="F58" s="36"/>
      <c r="G58" s="36"/>
      <c r="I58" s="11" t="s">
        <v>5</v>
      </c>
      <c r="J58" s="36"/>
      <c r="K58" s="36"/>
      <c r="L58" s="4"/>
    </row>
    <row r="59" spans="1:13">
      <c r="A59" s="3">
        <v>1</v>
      </c>
      <c r="B59" s="3">
        <v>1</v>
      </c>
      <c r="D59" s="1"/>
      <c r="E59" s="40" t="s">
        <v>10</v>
      </c>
      <c r="F59" s="41" t="s">
        <v>11</v>
      </c>
      <c r="G59" s="41" t="s">
        <v>12</v>
      </c>
      <c r="H59" s="41" t="s">
        <v>13</v>
      </c>
      <c r="I59" s="41" t="s">
        <v>11</v>
      </c>
      <c r="J59" s="41" t="s">
        <v>12</v>
      </c>
      <c r="K59" s="41" t="s">
        <v>13</v>
      </c>
      <c r="L59" s="40" t="s">
        <v>10</v>
      </c>
    </row>
    <row r="60" spans="1:13">
      <c r="A60" s="3">
        <v>41</v>
      </c>
      <c r="B60" s="3">
        <v>1</v>
      </c>
      <c r="D60" s="2" t="s">
        <v>37</v>
      </c>
      <c r="E60" s="31" t="s">
        <v>41</v>
      </c>
      <c r="F60" s="33">
        <v>0.36840000000000001</v>
      </c>
      <c r="G60" s="33">
        <v>0.1915</v>
      </c>
      <c r="H60" s="33">
        <v>0.58960000000000001</v>
      </c>
      <c r="I60" s="33">
        <v>0.2</v>
      </c>
      <c r="J60" s="33">
        <v>8.0699999999999994E-2</v>
      </c>
      <c r="K60" s="33">
        <v>0.41599999999999998</v>
      </c>
      <c r="L60" s="31" t="s">
        <v>27</v>
      </c>
    </row>
    <row r="61" spans="1:13">
      <c r="A61" s="3">
        <v>41</v>
      </c>
      <c r="B61" s="3">
        <v>1</v>
      </c>
    </row>
    <row r="62" spans="1:13">
      <c r="A62" s="3">
        <v>41</v>
      </c>
      <c r="B62" s="3">
        <v>241</v>
      </c>
    </row>
    <row r="63" spans="1:13">
      <c r="A63" s="3">
        <v>521</v>
      </c>
      <c r="B63" s="3">
        <v>1</v>
      </c>
      <c r="D63" s="1"/>
      <c r="E63" s="1"/>
      <c r="F63" s="4"/>
      <c r="G63" s="4"/>
      <c r="H63" s="4"/>
      <c r="I63" s="4"/>
      <c r="J63" s="4"/>
      <c r="K63" s="4"/>
      <c r="L63" s="4"/>
      <c r="M63" s="4"/>
    </row>
    <row r="64" spans="1:13">
      <c r="A64" s="3">
        <v>1</v>
      </c>
      <c r="B64" s="3">
        <v>1</v>
      </c>
      <c r="D64" s="1"/>
      <c r="E64" s="4"/>
      <c r="F64" s="60"/>
      <c r="G64" s="60"/>
      <c r="H64" s="60"/>
      <c r="I64" s="26"/>
      <c r="J64" s="60"/>
      <c r="K64" s="60"/>
      <c r="L64" s="60"/>
      <c r="M64" s="4"/>
    </row>
    <row r="65" spans="1:12">
      <c r="A65" s="3">
        <v>1</v>
      </c>
      <c r="B65" s="3">
        <v>1</v>
      </c>
      <c r="D65" s="1"/>
      <c r="E65" s="26"/>
      <c r="F65" s="26"/>
      <c r="G65" s="26"/>
      <c r="H65" s="26"/>
      <c r="I65" s="26"/>
      <c r="J65" s="26"/>
      <c r="K65" s="26"/>
      <c r="L65" s="26"/>
    </row>
    <row r="66" spans="1:12">
      <c r="A66" s="3">
        <v>1</v>
      </c>
      <c r="B66" s="3">
        <v>1</v>
      </c>
      <c r="D66" s="1"/>
      <c r="E66" s="4"/>
      <c r="F66" s="37"/>
      <c r="G66" s="37"/>
      <c r="H66" s="37"/>
      <c r="I66" s="37"/>
      <c r="J66" s="37"/>
      <c r="K66" s="37"/>
      <c r="L66" s="4"/>
    </row>
    <row r="67" spans="1:12">
      <c r="A67" s="3">
        <v>121</v>
      </c>
      <c r="B67" s="3">
        <v>161</v>
      </c>
    </row>
    <row r="68" spans="1:12">
      <c r="A68" s="3">
        <v>1</v>
      </c>
      <c r="B68" s="3">
        <v>41</v>
      </c>
    </row>
    <row r="69" spans="1:12">
      <c r="A69" s="3">
        <v>41</v>
      </c>
      <c r="B69" s="3">
        <v>41</v>
      </c>
    </row>
    <row r="70" spans="1:12">
      <c r="A70" s="3">
        <v>1</v>
      </c>
      <c r="B70" s="3">
        <v>1</v>
      </c>
    </row>
    <row r="71" spans="1:12">
      <c r="A71" s="3">
        <v>1</v>
      </c>
      <c r="B71" s="3">
        <v>1</v>
      </c>
    </row>
    <row r="72" spans="1:12">
      <c r="A72" s="3">
        <v>1</v>
      </c>
      <c r="B72" s="3">
        <v>1</v>
      </c>
    </row>
    <row r="73" spans="1:12">
      <c r="A73" s="3">
        <v>1</v>
      </c>
      <c r="B73" s="3">
        <v>1</v>
      </c>
    </row>
    <row r="74" spans="1:12">
      <c r="A74" s="3">
        <v>1</v>
      </c>
      <c r="B74" s="3">
        <v>1</v>
      </c>
    </row>
    <row r="75" spans="1:12">
      <c r="A75" s="3">
        <v>161</v>
      </c>
      <c r="B75" s="3">
        <v>1</v>
      </c>
    </row>
    <row r="76" spans="1:12">
      <c r="A76" s="3">
        <v>1</v>
      </c>
      <c r="B76" s="3">
        <v>1</v>
      </c>
    </row>
    <row r="77" spans="1:12">
      <c r="A77" s="3">
        <v>1</v>
      </c>
      <c r="B77" s="3">
        <v>1</v>
      </c>
    </row>
    <row r="78" spans="1:12">
      <c r="A78" s="3"/>
      <c r="B78" s="3">
        <v>1</v>
      </c>
    </row>
  </sheetData>
  <mergeCells count="5">
    <mergeCell ref="A1:W3"/>
    <mergeCell ref="F64:H64"/>
    <mergeCell ref="J64:L64"/>
    <mergeCell ref="F38:H38"/>
    <mergeCell ref="J38:L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6677-7466-4CCF-B28C-9D6BF8A62BA2}">
  <dimension ref="A1:W184"/>
  <sheetViews>
    <sheetView topLeftCell="A168" workbookViewId="0">
      <selection activeCell="H57" sqref="H57"/>
    </sheetView>
  </sheetViews>
  <sheetFormatPr defaultRowHeight="15"/>
  <cols>
    <col min="1" max="5" width="9.28515625" bestFit="1" customWidth="1"/>
    <col min="6" max="6" width="12.7109375" customWidth="1"/>
    <col min="7" max="7" width="9.28515625" bestFit="1" customWidth="1"/>
    <col min="8" max="8" width="20.42578125" customWidth="1"/>
    <col min="9" max="9" width="18.140625" customWidth="1"/>
    <col min="10" max="10" width="12.42578125" customWidth="1"/>
    <col min="11" max="11" width="12" bestFit="1" customWidth="1"/>
    <col min="12" max="12" width="9.28515625" bestFit="1" customWidth="1"/>
    <col min="13" max="13" width="9.7109375" customWidth="1"/>
    <col min="14" max="14" width="12.5703125" customWidth="1"/>
    <col min="15" max="15" width="13.85546875" customWidth="1"/>
    <col min="16" max="16" width="11.7109375" customWidth="1"/>
    <col min="17" max="17" width="11.5703125" customWidth="1"/>
    <col min="18" max="18" width="12.140625" customWidth="1"/>
    <col min="19" max="19" width="11.85546875" customWidth="1"/>
  </cols>
  <sheetData>
    <row r="1" spans="1:23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20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5" spans="1:23" ht="18.75">
      <c r="A5" s="5" t="s">
        <v>1</v>
      </c>
      <c r="B5" s="6"/>
      <c r="C5" s="6"/>
    </row>
    <row r="6" spans="1:23">
      <c r="A6" s="2" t="s">
        <v>43</v>
      </c>
      <c r="B6" s="1"/>
      <c r="C6" s="1"/>
      <c r="D6" s="1"/>
      <c r="E6" s="1"/>
      <c r="F6" s="1"/>
    </row>
    <row r="7" spans="1:23">
      <c r="A7" s="2" t="s">
        <v>4</v>
      </c>
      <c r="B7" s="1"/>
      <c r="C7" s="1"/>
      <c r="D7" s="1"/>
      <c r="E7" s="1"/>
      <c r="F7" s="11" t="s">
        <v>5</v>
      </c>
      <c r="G7" s="1"/>
      <c r="H7" s="1"/>
    </row>
    <row r="8" spans="1:23">
      <c r="A8" s="2">
        <v>0</v>
      </c>
      <c r="B8" s="2" t="s">
        <v>44</v>
      </c>
      <c r="C8" s="2" t="s">
        <v>45</v>
      </c>
      <c r="D8" s="2" t="s">
        <v>6</v>
      </c>
      <c r="E8" s="2" t="s">
        <v>7</v>
      </c>
      <c r="F8" s="2">
        <v>0</v>
      </c>
      <c r="G8" s="2" t="s">
        <v>44</v>
      </c>
      <c r="H8" s="2" t="s">
        <v>45</v>
      </c>
      <c r="I8" s="2" t="s">
        <v>6</v>
      </c>
      <c r="J8" s="2" t="s">
        <v>7</v>
      </c>
      <c r="L8" s="6" t="s">
        <v>23</v>
      </c>
    </row>
    <row r="9" spans="1:23">
      <c r="A9" s="14">
        <v>900001</v>
      </c>
      <c r="B9" s="56">
        <v>16001</v>
      </c>
      <c r="C9" s="56">
        <v>280001</v>
      </c>
      <c r="D9" s="14">
        <v>80001</v>
      </c>
      <c r="E9" s="14">
        <v>1</v>
      </c>
      <c r="F9" s="14">
        <v>700001</v>
      </c>
      <c r="G9" s="14">
        <v>1</v>
      </c>
      <c r="H9" s="14">
        <v>1</v>
      </c>
      <c r="I9" s="14">
        <v>1</v>
      </c>
      <c r="J9" s="14">
        <v>1</v>
      </c>
      <c r="L9" s="2" t="s">
        <v>43</v>
      </c>
      <c r="M9" s="1"/>
      <c r="N9" s="10"/>
      <c r="O9" s="10"/>
      <c r="P9" s="10"/>
      <c r="Q9" s="10"/>
      <c r="R9" s="10"/>
      <c r="S9" s="10"/>
      <c r="T9" s="4"/>
    </row>
    <row r="10" spans="1:23">
      <c r="A10" s="14">
        <v>900001</v>
      </c>
      <c r="B10" s="56">
        <v>8001</v>
      </c>
      <c r="C10" s="56">
        <v>1</v>
      </c>
      <c r="D10" s="14">
        <v>600001</v>
      </c>
      <c r="E10" s="14">
        <v>14000001</v>
      </c>
      <c r="F10" s="14">
        <v>1200001</v>
      </c>
      <c r="G10" s="14">
        <v>1</v>
      </c>
      <c r="H10" s="14">
        <v>1</v>
      </c>
      <c r="I10" s="14">
        <v>1</v>
      </c>
      <c r="J10" s="14">
        <v>1</v>
      </c>
      <c r="L10" s="1"/>
      <c r="M10" s="35" t="s">
        <v>9</v>
      </c>
      <c r="N10" s="36"/>
      <c r="O10" s="36"/>
      <c r="Q10" s="11" t="s">
        <v>5</v>
      </c>
      <c r="R10" s="36"/>
      <c r="S10" s="36"/>
      <c r="T10" s="4"/>
      <c r="U10" s="4"/>
      <c r="V10" s="4"/>
    </row>
    <row r="11" spans="1:23">
      <c r="A11" s="14">
        <v>600001</v>
      </c>
      <c r="B11" s="56">
        <v>6001</v>
      </c>
      <c r="C11" s="56">
        <v>1</v>
      </c>
      <c r="D11" s="14">
        <v>1</v>
      </c>
      <c r="E11" s="14">
        <v>24000001</v>
      </c>
      <c r="F11" s="14">
        <v>600001</v>
      </c>
      <c r="G11" s="14">
        <v>1</v>
      </c>
      <c r="H11" s="14">
        <v>1</v>
      </c>
      <c r="I11" s="14">
        <v>1</v>
      </c>
      <c r="J11" s="14">
        <v>1</v>
      </c>
      <c r="L11" s="1"/>
      <c r="M11" s="40" t="s">
        <v>10</v>
      </c>
      <c r="N11" s="41" t="s">
        <v>11</v>
      </c>
      <c r="O11" s="41" t="s">
        <v>12</v>
      </c>
      <c r="P11" s="41" t="s">
        <v>13</v>
      </c>
      <c r="Q11" s="41" t="s">
        <v>11</v>
      </c>
      <c r="R11" s="41" t="s">
        <v>12</v>
      </c>
      <c r="S11" s="41" t="s">
        <v>13</v>
      </c>
      <c r="T11" s="40" t="s">
        <v>10</v>
      </c>
      <c r="U11" s="8"/>
      <c r="V11" s="8"/>
    </row>
    <row r="12" spans="1:23">
      <c r="A12" s="14">
        <v>320001</v>
      </c>
      <c r="B12" s="56">
        <v>1</v>
      </c>
      <c r="C12" s="56">
        <v>40001</v>
      </c>
      <c r="D12" s="14">
        <v>600001</v>
      </c>
      <c r="E12" s="14">
        <v>24000001</v>
      </c>
      <c r="F12" s="14">
        <v>320001</v>
      </c>
      <c r="G12" s="14">
        <v>1</v>
      </c>
      <c r="H12" s="14">
        <v>1</v>
      </c>
      <c r="I12" s="14">
        <v>1</v>
      </c>
      <c r="J12" s="14">
        <v>1</v>
      </c>
      <c r="L12" s="2" t="s">
        <v>44</v>
      </c>
      <c r="M12" s="31" t="s">
        <v>46</v>
      </c>
      <c r="N12" s="33">
        <v>0.77780000000000005</v>
      </c>
      <c r="O12" s="33">
        <v>0.54790000000000005</v>
      </c>
      <c r="P12" s="33">
        <v>0.91</v>
      </c>
      <c r="Q12" s="33">
        <v>0</v>
      </c>
      <c r="R12" s="33">
        <v>0</v>
      </c>
      <c r="S12" s="33">
        <v>0.19359999999999999</v>
      </c>
      <c r="T12" s="32" t="s">
        <v>47</v>
      </c>
      <c r="U12" s="8"/>
      <c r="V12" s="8"/>
    </row>
    <row r="13" spans="1:23">
      <c r="A13" s="14">
        <v>700001</v>
      </c>
      <c r="B13" s="56">
        <v>10001</v>
      </c>
      <c r="C13" s="56">
        <v>80001</v>
      </c>
      <c r="D13" s="14">
        <v>400001</v>
      </c>
      <c r="E13" s="14">
        <v>20000001</v>
      </c>
      <c r="F13" s="14">
        <v>340001</v>
      </c>
      <c r="G13" s="14">
        <v>1</v>
      </c>
      <c r="H13" s="14">
        <v>1</v>
      </c>
      <c r="I13" s="14">
        <v>1</v>
      </c>
      <c r="J13" s="14">
        <v>1</v>
      </c>
      <c r="L13" s="2" t="s">
        <v>45</v>
      </c>
      <c r="M13" s="31" t="s">
        <v>48</v>
      </c>
      <c r="N13" s="33">
        <v>0.9</v>
      </c>
      <c r="O13" s="33">
        <v>0.69899999999999995</v>
      </c>
      <c r="P13" s="33">
        <v>0.97209999999999996</v>
      </c>
      <c r="Q13" s="33">
        <v>0</v>
      </c>
      <c r="R13" s="33">
        <v>0</v>
      </c>
      <c r="S13" s="33">
        <v>0.19359999999999999</v>
      </c>
      <c r="T13" s="32" t="s">
        <v>47</v>
      </c>
      <c r="U13" s="9"/>
      <c r="V13" s="9"/>
    </row>
    <row r="14" spans="1:23">
      <c r="A14" s="14"/>
      <c r="B14" s="56">
        <v>1</v>
      </c>
      <c r="C14" s="56">
        <v>80001</v>
      </c>
      <c r="D14" s="14">
        <v>200001</v>
      </c>
      <c r="E14" s="14">
        <v>20000001</v>
      </c>
      <c r="F14" s="14"/>
      <c r="G14" s="14">
        <v>1</v>
      </c>
      <c r="H14" s="14">
        <v>1</v>
      </c>
      <c r="I14" s="14">
        <v>1</v>
      </c>
      <c r="J14" s="14">
        <v>1</v>
      </c>
      <c r="L14" s="2" t="s">
        <v>6</v>
      </c>
      <c r="M14" s="31" t="s">
        <v>49</v>
      </c>
      <c r="N14" s="32">
        <v>0.83330000000000004</v>
      </c>
      <c r="O14" s="32">
        <v>0.60770000000000002</v>
      </c>
      <c r="P14" s="32">
        <v>0.94159999999999999</v>
      </c>
      <c r="Q14" s="32">
        <v>0</v>
      </c>
      <c r="R14" s="32">
        <v>0</v>
      </c>
      <c r="S14" s="32">
        <v>0.1759</v>
      </c>
      <c r="T14" s="32" t="s">
        <v>50</v>
      </c>
      <c r="U14" s="9"/>
      <c r="V14" s="9"/>
    </row>
    <row r="15" spans="1:23">
      <c r="A15" s="14"/>
      <c r="B15" s="56">
        <v>1</v>
      </c>
      <c r="C15" s="56">
        <v>60001</v>
      </c>
      <c r="D15" s="14">
        <v>800001</v>
      </c>
      <c r="E15" s="14">
        <v>20000001</v>
      </c>
      <c r="F15" s="14"/>
      <c r="G15" s="14">
        <v>1</v>
      </c>
      <c r="H15" s="14">
        <v>1</v>
      </c>
      <c r="I15" s="14">
        <v>1</v>
      </c>
      <c r="J15" s="14">
        <v>1</v>
      </c>
      <c r="L15" s="2" t="s">
        <v>7</v>
      </c>
      <c r="M15" s="31" t="s">
        <v>51</v>
      </c>
      <c r="N15" s="32">
        <v>0.94440000000000002</v>
      </c>
      <c r="O15" s="32">
        <v>0.74239999999999995</v>
      </c>
      <c r="P15" s="32">
        <v>0.99009999999999998</v>
      </c>
      <c r="Q15" s="32">
        <v>0</v>
      </c>
      <c r="R15" s="32">
        <v>0</v>
      </c>
      <c r="S15" s="32">
        <v>0.18429999999999999</v>
      </c>
      <c r="T15" s="32" t="s">
        <v>52</v>
      </c>
      <c r="U15" s="15"/>
      <c r="V15" s="15"/>
    </row>
    <row r="16" spans="1:23">
      <c r="A16" s="14"/>
      <c r="B16" s="56">
        <v>8001</v>
      </c>
      <c r="C16" s="56">
        <v>20001</v>
      </c>
      <c r="D16" s="14">
        <v>800001</v>
      </c>
      <c r="E16" s="14">
        <v>20000001</v>
      </c>
      <c r="F16" s="14"/>
      <c r="G16" s="14">
        <v>1</v>
      </c>
      <c r="H16" s="14">
        <v>1</v>
      </c>
      <c r="I16" s="14">
        <v>1</v>
      </c>
      <c r="J16" s="14">
        <v>1</v>
      </c>
      <c r="M16" s="1"/>
      <c r="N16" s="4"/>
      <c r="O16" s="10"/>
      <c r="P16" s="10"/>
      <c r="Q16" s="10"/>
      <c r="R16" s="10"/>
      <c r="S16" s="10"/>
      <c r="T16" s="10"/>
      <c r="U16" s="15"/>
      <c r="V16" s="15"/>
    </row>
    <row r="17" spans="1:21">
      <c r="A17" s="14"/>
      <c r="B17" s="56">
        <v>1401</v>
      </c>
      <c r="C17" s="56">
        <v>600001</v>
      </c>
      <c r="D17" s="14">
        <v>1600001</v>
      </c>
      <c r="E17" s="14">
        <v>16000001</v>
      </c>
      <c r="F17" s="14"/>
      <c r="G17" s="14">
        <v>1</v>
      </c>
      <c r="H17" s="14">
        <v>1</v>
      </c>
      <c r="I17" s="14">
        <v>1</v>
      </c>
      <c r="J17" s="14">
        <v>1</v>
      </c>
    </row>
    <row r="18" spans="1:21">
      <c r="A18" s="14"/>
      <c r="B18" s="56">
        <v>601</v>
      </c>
      <c r="C18" s="56">
        <v>4001</v>
      </c>
      <c r="D18" s="14">
        <v>400001</v>
      </c>
      <c r="E18" s="14">
        <v>2000001</v>
      </c>
      <c r="F18" s="14"/>
      <c r="G18" s="14">
        <v>1</v>
      </c>
      <c r="H18" s="14">
        <v>1</v>
      </c>
      <c r="I18" s="14">
        <v>1</v>
      </c>
      <c r="J18" s="14">
        <v>1</v>
      </c>
    </row>
    <row r="19" spans="1:21">
      <c r="A19" s="14"/>
      <c r="B19" s="56">
        <v>1001</v>
      </c>
      <c r="C19" s="56">
        <v>200001</v>
      </c>
      <c r="D19" s="14">
        <v>600001</v>
      </c>
      <c r="E19" s="14">
        <v>20000001</v>
      </c>
      <c r="F19" s="14"/>
      <c r="G19" s="14">
        <v>1</v>
      </c>
      <c r="H19" s="14">
        <v>1</v>
      </c>
      <c r="I19" s="14">
        <v>1</v>
      </c>
      <c r="J19" s="14">
        <v>1</v>
      </c>
    </row>
    <row r="20" spans="1:21">
      <c r="A20" s="14"/>
      <c r="B20" s="56">
        <v>8001</v>
      </c>
      <c r="C20" s="56">
        <v>20001</v>
      </c>
      <c r="D20" s="14">
        <v>120001</v>
      </c>
      <c r="E20" s="14">
        <v>16000001</v>
      </c>
      <c r="F20" s="14"/>
      <c r="G20" s="14">
        <v>1</v>
      </c>
      <c r="H20" s="14">
        <v>1</v>
      </c>
      <c r="I20" s="14">
        <v>1</v>
      </c>
      <c r="J20" s="14">
        <v>1</v>
      </c>
    </row>
    <row r="21" spans="1:21">
      <c r="A21" s="14"/>
      <c r="B21" s="56">
        <v>8001</v>
      </c>
      <c r="C21" s="56">
        <v>6001</v>
      </c>
      <c r="D21" s="14">
        <v>1</v>
      </c>
      <c r="E21" s="14">
        <v>17000001</v>
      </c>
      <c r="F21" s="14"/>
      <c r="G21" s="14">
        <v>1</v>
      </c>
      <c r="H21" s="14">
        <v>1</v>
      </c>
      <c r="I21" s="14">
        <v>1</v>
      </c>
      <c r="J21" s="14">
        <v>1</v>
      </c>
    </row>
    <row r="22" spans="1:21">
      <c r="A22" s="14"/>
      <c r="B22" s="56">
        <v>2201</v>
      </c>
      <c r="C22" s="56">
        <v>60001</v>
      </c>
      <c r="D22" s="14">
        <v>1</v>
      </c>
      <c r="E22" s="14">
        <v>18000001</v>
      </c>
      <c r="F22" s="14"/>
      <c r="G22" s="14">
        <v>1</v>
      </c>
      <c r="H22" s="14">
        <v>1</v>
      </c>
      <c r="I22" s="14">
        <v>1</v>
      </c>
      <c r="J22" s="14">
        <v>1</v>
      </c>
    </row>
    <row r="23" spans="1:21">
      <c r="A23" s="14"/>
      <c r="B23" s="56">
        <v>2001</v>
      </c>
      <c r="C23" s="56">
        <v>100001</v>
      </c>
      <c r="D23" s="14">
        <v>400001</v>
      </c>
      <c r="E23" s="14">
        <v>4000001</v>
      </c>
      <c r="F23" s="14"/>
      <c r="G23" s="14">
        <v>1</v>
      </c>
      <c r="H23" s="14">
        <v>1</v>
      </c>
      <c r="I23" s="14">
        <v>1</v>
      </c>
      <c r="J23" s="14">
        <v>1</v>
      </c>
    </row>
    <row r="24" spans="1:21">
      <c r="A24" s="14"/>
      <c r="B24" s="56">
        <v>20001</v>
      </c>
      <c r="C24" s="56">
        <v>2001</v>
      </c>
      <c r="D24" s="14">
        <v>600001</v>
      </c>
      <c r="E24" s="14">
        <v>6000001</v>
      </c>
      <c r="F24" s="14"/>
      <c r="G24" s="14">
        <v>1</v>
      </c>
      <c r="H24" s="14">
        <v>1</v>
      </c>
      <c r="I24" s="14">
        <v>1</v>
      </c>
      <c r="J24" s="14">
        <v>1</v>
      </c>
    </row>
    <row r="25" spans="1:21">
      <c r="A25" s="14"/>
      <c r="B25" s="56">
        <v>6001</v>
      </c>
      <c r="C25" s="56">
        <v>60001</v>
      </c>
      <c r="D25" s="14">
        <v>1200001</v>
      </c>
      <c r="E25" s="14">
        <v>2200001</v>
      </c>
      <c r="F25" s="14"/>
      <c r="G25" s="14"/>
      <c r="H25" s="14"/>
      <c r="I25" s="14">
        <v>1</v>
      </c>
      <c r="J25" s="14">
        <v>1</v>
      </c>
    </row>
    <row r="26" spans="1:21">
      <c r="A26" s="14"/>
      <c r="B26" s="56">
        <v>1</v>
      </c>
      <c r="C26" s="56">
        <v>20001</v>
      </c>
      <c r="D26" s="14">
        <v>1400001</v>
      </c>
      <c r="E26" s="14">
        <v>2400001</v>
      </c>
      <c r="F26" s="14"/>
      <c r="G26" s="14"/>
      <c r="H26" s="14"/>
      <c r="I26" s="14">
        <v>1</v>
      </c>
      <c r="J26" s="14"/>
    </row>
    <row r="27" spans="1:21">
      <c r="A27" s="13"/>
      <c r="B27" s="57"/>
      <c r="C27" s="56">
        <v>40001</v>
      </c>
      <c r="D27" s="13"/>
      <c r="E27" s="13"/>
      <c r="F27" s="13"/>
      <c r="G27" s="13"/>
      <c r="H27" s="13"/>
      <c r="I27" s="13"/>
      <c r="J27" s="13"/>
    </row>
    <row r="28" spans="1:21">
      <c r="A28" s="13"/>
      <c r="B28" s="57"/>
      <c r="C28" s="56">
        <v>22001</v>
      </c>
      <c r="D28" s="13"/>
      <c r="E28" s="13"/>
      <c r="F28" s="13"/>
      <c r="G28" s="13"/>
      <c r="H28" s="13"/>
      <c r="I28" s="13"/>
      <c r="J28" s="13"/>
    </row>
    <row r="30" spans="1:21" ht="18.75">
      <c r="A30" s="5" t="s">
        <v>20</v>
      </c>
    </row>
    <row r="31" spans="1:21" ht="15.75" thickBot="1">
      <c r="A31" s="6" t="s">
        <v>53</v>
      </c>
    </row>
    <row r="32" spans="1:21" ht="15.75" thickBot="1">
      <c r="A32" s="6" t="s">
        <v>54</v>
      </c>
      <c r="B32" s="6" t="s">
        <v>55</v>
      </c>
      <c r="C32" s="6" t="s">
        <v>56</v>
      </c>
      <c r="D32" s="6" t="s">
        <v>57</v>
      </c>
      <c r="E32" s="6" t="s">
        <v>58</v>
      </c>
      <c r="F32" s="6" t="s">
        <v>59</v>
      </c>
      <c r="G32" s="6" t="s">
        <v>60</v>
      </c>
      <c r="H32" s="6" t="s">
        <v>61</v>
      </c>
      <c r="I32" s="25" t="s">
        <v>62</v>
      </c>
      <c r="J32" s="16" t="s">
        <v>63</v>
      </c>
      <c r="K32" s="17" t="s">
        <v>64</v>
      </c>
      <c r="L32" s="17" t="s">
        <v>65</v>
      </c>
      <c r="M32" s="17" t="s">
        <v>66</v>
      </c>
      <c r="N32" s="17" t="s">
        <v>67</v>
      </c>
      <c r="O32" s="17" t="s">
        <v>68</v>
      </c>
      <c r="P32" s="17" t="s">
        <v>69</v>
      </c>
      <c r="Q32" s="18" t="s">
        <v>70</v>
      </c>
      <c r="R32" s="12"/>
      <c r="S32" s="12"/>
      <c r="T32" s="12"/>
      <c r="U32" s="13"/>
    </row>
    <row r="33" spans="1:17">
      <c r="A33" s="19"/>
      <c r="B33" s="19" t="s">
        <v>71</v>
      </c>
      <c r="C33" s="42">
        <v>15.599465052286783</v>
      </c>
      <c r="D33">
        <v>15.544507344563801</v>
      </c>
      <c r="E33" s="42">
        <v>-5.4957707722982363E-2</v>
      </c>
      <c r="F33" s="42">
        <v>0.96262266175254185</v>
      </c>
      <c r="G33" s="42"/>
      <c r="H33" s="42"/>
      <c r="I33" s="42"/>
    </row>
    <row r="34" spans="1:17">
      <c r="A34" s="19"/>
      <c r="B34" s="19"/>
      <c r="C34" s="42">
        <v>15.647072156270346</v>
      </c>
      <c r="E34" s="42">
        <v>-0.10256481170654475</v>
      </c>
      <c r="F34" s="42">
        <v>0.93137572651859979</v>
      </c>
      <c r="G34" s="42"/>
      <c r="H34" s="42"/>
      <c r="I34" s="42"/>
    </row>
    <row r="35" spans="1:17">
      <c r="A35" s="19"/>
      <c r="B35" s="19"/>
      <c r="C35" s="42">
        <v>15.630776087443033</v>
      </c>
      <c r="E35" s="42">
        <v>-8.6268742879232363E-2</v>
      </c>
      <c r="F35" s="42">
        <v>0.94195579157247722</v>
      </c>
      <c r="G35" s="42"/>
      <c r="H35" s="42"/>
      <c r="I35" s="42"/>
    </row>
    <row r="36" spans="1:17">
      <c r="A36" s="19"/>
      <c r="B36" s="19"/>
      <c r="C36" s="42">
        <v>15.384454727172852</v>
      </c>
      <c r="E36" s="42">
        <v>0.16005261739094934</v>
      </c>
      <c r="F36" s="42">
        <v>1.1173278880606463</v>
      </c>
      <c r="G36" s="42"/>
      <c r="H36" s="42"/>
      <c r="I36" s="42"/>
    </row>
    <row r="37" spans="1:17">
      <c r="A37" s="19"/>
      <c r="B37" s="19"/>
      <c r="C37" s="42">
        <v>15.460768699645996</v>
      </c>
      <c r="E37" s="42">
        <v>8.3738644917804805E-2</v>
      </c>
      <c r="F37" s="42">
        <v>1.0597607823520192</v>
      </c>
      <c r="G37" s="42"/>
      <c r="H37" s="42"/>
      <c r="I37" s="42"/>
    </row>
    <row r="38" spans="1:17">
      <c r="A38" s="19"/>
      <c r="B38" s="19" t="s">
        <v>72</v>
      </c>
      <c r="C38" s="42">
        <v>16.091337839762371</v>
      </c>
      <c r="E38" s="42">
        <v>-0.54683049519857008</v>
      </c>
      <c r="F38" s="42">
        <v>0.68452232756485387</v>
      </c>
      <c r="G38" s="42"/>
      <c r="H38" s="42"/>
      <c r="I38" s="42"/>
    </row>
    <row r="39" spans="1:17">
      <c r="A39" s="19"/>
      <c r="B39" s="19"/>
      <c r="C39" s="42">
        <v>16.302113850911457</v>
      </c>
      <c r="E39" s="42">
        <v>-0.75760650634765625</v>
      </c>
      <c r="F39" s="42">
        <v>0.59147680283927073</v>
      </c>
      <c r="G39" s="42"/>
      <c r="H39" s="42"/>
      <c r="I39" s="42"/>
    </row>
    <row r="40" spans="1:17">
      <c r="A40" s="19"/>
      <c r="B40" s="19"/>
      <c r="C40" s="42">
        <v>16.252643903096516</v>
      </c>
      <c r="E40" s="42">
        <v>-0.70813655853271484</v>
      </c>
      <c r="F40" s="42">
        <v>0.61211025406266539</v>
      </c>
      <c r="G40" s="42"/>
      <c r="H40" s="42"/>
      <c r="I40" s="42"/>
    </row>
    <row r="41" spans="1:17">
      <c r="A41" s="19"/>
      <c r="B41" s="19"/>
      <c r="C41" s="42">
        <v>16.449364344278973</v>
      </c>
      <c r="E41" s="42">
        <v>-0.90485699971517164</v>
      </c>
      <c r="F41" s="42">
        <v>0.53408564009946013</v>
      </c>
      <c r="G41" s="42"/>
      <c r="H41" s="42"/>
      <c r="I41" s="42"/>
    </row>
    <row r="42" spans="1:17">
      <c r="A42" s="19"/>
      <c r="B42" s="19"/>
      <c r="C42" s="42">
        <v>16.437545776367188</v>
      </c>
      <c r="E42" s="42">
        <v>-0.8930384318033866</v>
      </c>
      <c r="F42" s="42">
        <v>0.53847884342346697</v>
      </c>
      <c r="G42" s="42"/>
      <c r="H42" s="42"/>
      <c r="I42" s="42"/>
    </row>
    <row r="43" spans="1:17">
      <c r="A43" s="19"/>
      <c r="B43" s="19" t="s">
        <v>71</v>
      </c>
      <c r="C43" s="20">
        <v>11.929532686869303</v>
      </c>
      <c r="D43" s="43">
        <v>12.043707911173502</v>
      </c>
      <c r="E43" s="42">
        <v>0.11417522430419957</v>
      </c>
      <c r="F43" s="42">
        <v>1.0823560954362772</v>
      </c>
      <c r="G43" s="42">
        <v>0.96262266175254185</v>
      </c>
      <c r="H43" s="44">
        <v>1.1243825212526679</v>
      </c>
      <c r="I43" s="44">
        <v>0.16913293202718171</v>
      </c>
      <c r="J43" s="42">
        <v>1.0000000000000007</v>
      </c>
      <c r="K43" s="42">
        <v>9.61027951144475E-16</v>
      </c>
      <c r="L43" s="42">
        <v>0.40019256758545196</v>
      </c>
      <c r="M43" s="42">
        <v>0.23105128662314819</v>
      </c>
      <c r="N43" s="42">
        <v>0.85201380614584254</v>
      </c>
      <c r="O43" s="42">
        <v>1.1736899012512332</v>
      </c>
      <c r="P43" s="42">
        <v>0.14798619385415812</v>
      </c>
      <c r="Q43" s="42">
        <v>0.17368990125123251</v>
      </c>
    </row>
    <row r="44" spans="1:17">
      <c r="A44" s="19"/>
      <c r="B44" s="19"/>
      <c r="C44" s="20">
        <v>12.11513646443685</v>
      </c>
      <c r="E44" s="42">
        <v>-7.1428553263347183E-2</v>
      </c>
      <c r="F44" s="42">
        <v>0.95169516499357887</v>
      </c>
      <c r="G44" s="42">
        <v>0.93137572651859979</v>
      </c>
      <c r="H44" s="44">
        <v>1.0218165858272164</v>
      </c>
      <c r="I44" s="44">
        <v>3.1136258443197475E-2</v>
      </c>
      <c r="J44" s="42"/>
      <c r="K44" s="42"/>
      <c r="L44" s="42"/>
      <c r="M44" s="42"/>
      <c r="N44" s="42"/>
      <c r="O44" s="42"/>
      <c r="P44" s="42"/>
      <c r="Q44" s="42"/>
    </row>
    <row r="45" spans="1:17">
      <c r="A45" s="19"/>
      <c r="B45" s="19"/>
      <c r="C45" s="20">
        <v>11.75368849436442</v>
      </c>
      <c r="E45" s="42">
        <v>0.29001941680908239</v>
      </c>
      <c r="F45" s="42">
        <v>1.2226567329594185</v>
      </c>
      <c r="G45" s="42">
        <v>0.94195579157247722</v>
      </c>
      <c r="H45" s="44">
        <v>1.2979979993735653</v>
      </c>
      <c r="I45" s="44">
        <v>0.37628815968831469</v>
      </c>
      <c r="J45" s="21"/>
      <c r="K45" s="42"/>
      <c r="L45" s="45"/>
      <c r="M45" s="46"/>
      <c r="N45" s="42"/>
      <c r="O45" s="42"/>
      <c r="P45" s="42"/>
      <c r="Q45" s="42"/>
    </row>
    <row r="46" spans="1:17">
      <c r="A46" s="19"/>
      <c r="B46" s="19"/>
      <c r="C46" s="20">
        <v>11.782550493876139</v>
      </c>
      <c r="E46" s="42">
        <v>0.26115741729736364</v>
      </c>
      <c r="F46" s="42">
        <v>1.198439779991697</v>
      </c>
      <c r="G46" s="42">
        <v>1.1173278880606463</v>
      </c>
      <c r="H46" s="44">
        <v>1.0725945291420562</v>
      </c>
      <c r="I46" s="44">
        <v>0.10110479990641434</v>
      </c>
      <c r="J46" s="21"/>
      <c r="K46" s="42"/>
      <c r="L46" s="45"/>
      <c r="M46" s="46"/>
      <c r="N46" s="42"/>
      <c r="O46" s="42"/>
      <c r="P46" s="42"/>
      <c r="Q46" s="42"/>
    </row>
    <row r="47" spans="1:17">
      <c r="A47" s="19"/>
      <c r="B47" s="19"/>
      <c r="C47" s="20">
        <v>12.637631416320801</v>
      </c>
      <c r="E47" s="42">
        <v>-0.59392350514729841</v>
      </c>
      <c r="F47" s="42">
        <v>0.66253863684176906</v>
      </c>
      <c r="G47" s="42">
        <v>1.0597607823520192</v>
      </c>
      <c r="H47" s="44">
        <v>0.62517753805848475</v>
      </c>
      <c r="I47" s="44">
        <v>-0.67766215006510333</v>
      </c>
      <c r="J47" s="21"/>
      <c r="K47" s="42"/>
      <c r="L47" s="45"/>
      <c r="M47" s="46"/>
      <c r="N47" s="42"/>
      <c r="O47" s="42"/>
      <c r="P47" s="42"/>
      <c r="Q47" s="42"/>
    </row>
    <row r="48" spans="1:17">
      <c r="A48" s="19"/>
      <c r="B48" s="19" t="s">
        <v>72</v>
      </c>
      <c r="C48" s="20">
        <v>15.97093137105306</v>
      </c>
      <c r="E48" s="42">
        <v>-3.9272234598795581</v>
      </c>
      <c r="F48" s="42">
        <v>6.5733678883681576E-2</v>
      </c>
      <c r="G48" s="42">
        <v>0.68452232756485387</v>
      </c>
      <c r="H48" s="44">
        <v>9.6028538787807108E-2</v>
      </c>
      <c r="I48" s="44">
        <v>-3.3803929646809885</v>
      </c>
      <c r="J48" s="21">
        <v>0.15100801001458802</v>
      </c>
      <c r="K48" s="42">
        <v>-2.7273030175103075</v>
      </c>
      <c r="L48" s="22">
        <v>0.91742214128953836</v>
      </c>
      <c r="M48" s="23">
        <v>0.52967392023403792</v>
      </c>
      <c r="N48" s="42">
        <v>0.10460495248844784</v>
      </c>
      <c r="O48" s="42">
        <v>0.21799559720735248</v>
      </c>
      <c r="P48" s="42">
        <v>4.6403057526140185E-2</v>
      </c>
      <c r="Q48" s="42">
        <v>6.6987587192764458E-2</v>
      </c>
    </row>
    <row r="49" spans="1:13">
      <c r="A49" s="19"/>
      <c r="B49" s="19"/>
      <c r="C49" s="20">
        <v>15.578088760375977</v>
      </c>
      <c r="E49" s="42">
        <v>-3.5343808492024742</v>
      </c>
      <c r="F49" s="42">
        <v>8.630686632210996E-2</v>
      </c>
      <c r="G49" s="42">
        <v>0.59147680283927073</v>
      </c>
      <c r="H49" s="44">
        <v>0.14591758443917063</v>
      </c>
      <c r="I49" s="44">
        <v>-2.7767743428548175</v>
      </c>
      <c r="J49" s="24"/>
      <c r="L49" s="47"/>
      <c r="M49" s="48"/>
    </row>
    <row r="50" spans="1:13">
      <c r="A50" s="19"/>
      <c r="B50" s="19"/>
      <c r="C50" s="20">
        <v>14.776586214701334</v>
      </c>
      <c r="E50" s="42">
        <v>-2.7328783035278317</v>
      </c>
      <c r="F50" s="42">
        <v>0.15042556664782417</v>
      </c>
      <c r="G50" s="42">
        <v>0.61211025406266539</v>
      </c>
      <c r="H50" s="44">
        <v>0.24574913693967329</v>
      </c>
      <c r="I50" s="44">
        <v>-2.0247417449951168</v>
      </c>
    </row>
    <row r="51" spans="1:13">
      <c r="A51" s="6"/>
      <c r="B51" s="6"/>
      <c r="C51" s="20">
        <v>14.367553075154623</v>
      </c>
      <c r="E51" s="42">
        <v>-2.3238451639811206</v>
      </c>
      <c r="F51" s="42">
        <v>0.19973441428823674</v>
      </c>
      <c r="G51" s="42">
        <v>0.53408564009946013</v>
      </c>
      <c r="H51" s="44">
        <v>0.3739745076296026</v>
      </c>
      <c r="I51" s="44">
        <v>-1.418988164265949</v>
      </c>
    </row>
    <row r="52" spans="1:13">
      <c r="A52" s="6"/>
      <c r="B52" s="6"/>
      <c r="C52" s="20">
        <v>16.54129695892334</v>
      </c>
      <c r="E52" s="42">
        <v>-4.4975890477498375</v>
      </c>
      <c r="F52" s="42">
        <v>4.4268090431405054E-2</v>
      </c>
      <c r="G52" s="42">
        <v>0.53847884342346697</v>
      </c>
      <c r="H52" s="44">
        <v>8.2209525911850975E-2</v>
      </c>
      <c r="I52" s="44">
        <v>-3.6045506159464513</v>
      </c>
    </row>
    <row r="53" spans="1:13">
      <c r="A53" s="6"/>
      <c r="B53" s="6"/>
      <c r="C53" s="20"/>
      <c r="E53" s="42"/>
      <c r="F53" s="42"/>
      <c r="G53" s="42"/>
      <c r="H53" s="44"/>
      <c r="I53" s="44"/>
    </row>
    <row r="54" spans="1:13">
      <c r="A54" s="6" t="s">
        <v>73</v>
      </c>
    </row>
    <row r="55" spans="1:13">
      <c r="A55" s="19" t="s">
        <v>74</v>
      </c>
      <c r="B55" s="19"/>
      <c r="C55" s="42">
        <v>15.599465052286783</v>
      </c>
      <c r="D55">
        <v>15.544507344563801</v>
      </c>
      <c r="E55" s="42">
        <v>-5.4957707722982363E-2</v>
      </c>
      <c r="F55" s="42">
        <v>0.96262266175254185</v>
      </c>
      <c r="G55" s="42"/>
      <c r="H55" s="42"/>
      <c r="I55" s="42"/>
    </row>
    <row r="56" spans="1:13">
      <c r="A56" s="19"/>
      <c r="B56" s="19"/>
      <c r="C56" s="42">
        <v>15.647072156270346</v>
      </c>
      <c r="E56" s="42">
        <v>-0.10256481170654475</v>
      </c>
      <c r="F56" s="42">
        <v>0.93137572651859979</v>
      </c>
      <c r="G56" s="42"/>
      <c r="H56" s="42"/>
      <c r="I56" s="42"/>
    </row>
    <row r="57" spans="1:13">
      <c r="A57" s="19"/>
      <c r="B57" s="19"/>
      <c r="C57" s="42">
        <v>15.630776087443033</v>
      </c>
      <c r="E57" s="42">
        <v>-8.6268742879232363E-2</v>
      </c>
      <c r="F57" s="42">
        <v>0.94195579157247722</v>
      </c>
      <c r="G57" s="42"/>
      <c r="H57" s="42"/>
      <c r="I57" s="42"/>
    </row>
    <row r="58" spans="1:13">
      <c r="A58" s="19"/>
      <c r="B58" s="19"/>
      <c r="C58" s="42">
        <v>15.384454727172852</v>
      </c>
      <c r="E58" s="42">
        <v>0.16005261739094934</v>
      </c>
      <c r="F58" s="42">
        <v>1.1173278880606463</v>
      </c>
      <c r="G58" s="42"/>
      <c r="H58" s="42"/>
      <c r="I58" s="42"/>
    </row>
    <row r="59" spans="1:13">
      <c r="A59" s="19"/>
      <c r="B59" s="19"/>
      <c r="C59" s="42">
        <v>15.460768699645996</v>
      </c>
      <c r="E59" s="42">
        <v>8.3738644917804805E-2</v>
      </c>
      <c r="F59" s="42">
        <v>1.0597607823520192</v>
      </c>
      <c r="G59" s="42"/>
      <c r="H59" s="42"/>
      <c r="I59" s="42"/>
    </row>
    <row r="60" spans="1:13">
      <c r="A60" s="19"/>
      <c r="B60" s="19" t="s">
        <v>75</v>
      </c>
      <c r="C60" s="42">
        <v>15.80466334025065</v>
      </c>
      <c r="E60" s="42">
        <v>-0.26015599568684955</v>
      </c>
      <c r="F60" s="42">
        <v>0.83499762794804167</v>
      </c>
      <c r="G60" s="42"/>
      <c r="H60" s="42"/>
      <c r="I60" s="42"/>
    </row>
    <row r="61" spans="1:13">
      <c r="A61" s="19"/>
      <c r="B61" s="19"/>
      <c r="C61" s="42">
        <v>16.471099217732746</v>
      </c>
      <c r="E61" s="42">
        <v>-0.92659187316894531</v>
      </c>
      <c r="F61" s="42">
        <v>0.52609969792849354</v>
      </c>
      <c r="G61" s="42"/>
      <c r="H61" s="42"/>
      <c r="I61" s="42"/>
    </row>
    <row r="62" spans="1:13">
      <c r="A62" s="19"/>
      <c r="B62" s="19"/>
      <c r="C62" s="42">
        <v>16.268882751464844</v>
      </c>
      <c r="E62" s="42">
        <v>-0.72437540690104285</v>
      </c>
      <c r="F62" s="42">
        <v>0.60525902567849377</v>
      </c>
      <c r="G62" s="42"/>
      <c r="H62" s="42"/>
      <c r="I62" s="42"/>
    </row>
    <row r="63" spans="1:13">
      <c r="A63" s="19"/>
      <c r="B63" s="19"/>
      <c r="C63" s="42">
        <v>16.266914367675781</v>
      </c>
      <c r="E63" s="42">
        <v>-0.72240702311198035</v>
      </c>
      <c r="F63" s="42">
        <v>0.60608539240120918</v>
      </c>
      <c r="G63" s="42"/>
      <c r="H63" s="42"/>
      <c r="I63" s="42"/>
    </row>
    <row r="64" spans="1:13">
      <c r="A64" s="19"/>
      <c r="B64" s="19"/>
      <c r="C64" s="42">
        <v>15.542893727620443</v>
      </c>
      <c r="E64" s="42">
        <v>1.6136169433575986E-3</v>
      </c>
      <c r="F64" s="42">
        <v>1.0011190997601394</v>
      </c>
      <c r="G64" s="42"/>
      <c r="H64" s="42"/>
      <c r="I64" s="42"/>
    </row>
    <row r="65" spans="1:17">
      <c r="A65" s="19" t="s">
        <v>76</v>
      </c>
      <c r="B65" s="19" t="s">
        <v>71</v>
      </c>
      <c r="C65" s="20">
        <v>11.929532686869303</v>
      </c>
      <c r="D65" s="43">
        <v>12.043707911173502</v>
      </c>
      <c r="E65" s="42">
        <v>0.11417522430419957</v>
      </c>
      <c r="F65" s="42">
        <v>1.0823560954362772</v>
      </c>
      <c r="G65" s="42">
        <v>0.96262266175254185</v>
      </c>
      <c r="H65" s="44">
        <v>1.1243825212526679</v>
      </c>
      <c r="I65" s="44">
        <v>0.16913293202718171</v>
      </c>
      <c r="J65" s="42">
        <v>1.0000000000000007</v>
      </c>
      <c r="K65" s="42">
        <v>9.61027951144475E-16</v>
      </c>
      <c r="L65" s="42">
        <v>0.40019256758545196</v>
      </c>
      <c r="M65" s="42">
        <v>0.23105128662314819</v>
      </c>
      <c r="N65" s="42">
        <v>0.85201380614584254</v>
      </c>
      <c r="O65" s="42">
        <v>1.1736899012512332</v>
      </c>
      <c r="P65" s="42">
        <v>0.14798619385415812</v>
      </c>
      <c r="Q65" s="42">
        <v>0.17368990125123251</v>
      </c>
    </row>
    <row r="66" spans="1:17">
      <c r="A66" s="19"/>
      <c r="B66" s="19"/>
      <c r="C66" s="20">
        <v>12.11513646443685</v>
      </c>
      <c r="E66" s="42">
        <v>-7.1428553263347183E-2</v>
      </c>
      <c r="F66" s="42">
        <v>0.95169516499357887</v>
      </c>
      <c r="G66" s="42">
        <v>0.93137572651859979</v>
      </c>
      <c r="H66" s="44">
        <v>1.0218165858272164</v>
      </c>
      <c r="I66" s="44">
        <v>3.1136258443197475E-2</v>
      </c>
      <c r="J66" s="42"/>
      <c r="K66" s="42"/>
      <c r="L66" s="42"/>
      <c r="M66" s="42"/>
      <c r="N66" s="42"/>
      <c r="O66" s="42"/>
      <c r="P66" s="42"/>
      <c r="Q66" s="42"/>
    </row>
    <row r="67" spans="1:17">
      <c r="A67" s="19"/>
      <c r="B67" s="19"/>
      <c r="C67" s="20">
        <v>11.75368849436442</v>
      </c>
      <c r="E67" s="42">
        <v>0.29001941680908239</v>
      </c>
      <c r="F67" s="42">
        <v>1.2226567329594185</v>
      </c>
      <c r="G67" s="42">
        <v>0.94195579157247722</v>
      </c>
      <c r="H67" s="44">
        <v>1.2979979993735653</v>
      </c>
      <c r="I67" s="44">
        <v>0.37628815968831469</v>
      </c>
      <c r="J67" s="21"/>
      <c r="K67" s="42"/>
      <c r="L67" s="45"/>
      <c r="M67" s="46"/>
      <c r="N67" s="42"/>
      <c r="O67" s="42"/>
      <c r="P67" s="42"/>
      <c r="Q67" s="42"/>
    </row>
    <row r="68" spans="1:17">
      <c r="A68" s="19"/>
      <c r="B68" s="19"/>
      <c r="C68" s="20">
        <v>11.782550493876139</v>
      </c>
      <c r="E68" s="42">
        <v>0.26115741729736364</v>
      </c>
      <c r="F68" s="42">
        <v>1.198439779991697</v>
      </c>
      <c r="G68" s="42">
        <v>1.1173278880606463</v>
      </c>
      <c r="H68" s="44">
        <v>1.0725945291420562</v>
      </c>
      <c r="I68" s="44">
        <v>0.10110479990641434</v>
      </c>
      <c r="J68" s="21"/>
      <c r="K68" s="42"/>
      <c r="L68" s="45"/>
      <c r="M68" s="46"/>
      <c r="N68" s="42"/>
      <c r="O68" s="42"/>
      <c r="P68" s="42"/>
      <c r="Q68" s="42"/>
    </row>
    <row r="69" spans="1:17">
      <c r="A69" s="19"/>
      <c r="B69" s="19"/>
      <c r="C69" s="20">
        <v>12.637631416320801</v>
      </c>
      <c r="E69" s="42">
        <v>-0.59392350514729841</v>
      </c>
      <c r="F69" s="42">
        <v>0.66253863684176906</v>
      </c>
      <c r="G69" s="42">
        <v>1.0597607823520192</v>
      </c>
      <c r="H69" s="44">
        <v>0.62517753805848475</v>
      </c>
      <c r="I69" s="44">
        <v>-0.67766215006510333</v>
      </c>
      <c r="J69" s="21"/>
      <c r="K69" s="42"/>
      <c r="L69" s="45"/>
      <c r="M69" s="46"/>
      <c r="N69" s="42"/>
      <c r="O69" s="42"/>
      <c r="P69" s="42"/>
      <c r="Q69" s="42"/>
    </row>
    <row r="70" spans="1:17">
      <c r="A70" s="19"/>
      <c r="B70" s="19" t="s">
        <v>75</v>
      </c>
      <c r="C70" s="20">
        <v>17.346391042073567</v>
      </c>
      <c r="E70" s="42">
        <v>-5.3026831309000642</v>
      </c>
      <c r="F70" s="42">
        <v>2.533572404583535E-2</v>
      </c>
      <c r="G70" s="42">
        <v>0.83499762794804167</v>
      </c>
      <c r="H70" s="44">
        <v>3.0342270681769989E-2</v>
      </c>
      <c r="I70" s="44">
        <v>-5.0425271352132146</v>
      </c>
      <c r="J70" s="21">
        <v>1.2332628952970333E-2</v>
      </c>
      <c r="K70" s="42">
        <v>-6.3413758171929242</v>
      </c>
      <c r="L70" s="22">
        <v>1.0491980497765496</v>
      </c>
      <c r="M70" s="23">
        <v>0.60575477647172138</v>
      </c>
      <c r="N70" s="42">
        <v>8.104109632102242E-3</v>
      </c>
      <c r="O70" s="42">
        <v>1.8767482647219367E-2</v>
      </c>
      <c r="P70" s="42">
        <v>4.2285193208680908E-3</v>
      </c>
      <c r="Q70" s="42">
        <v>6.4348536942490341E-3</v>
      </c>
    </row>
    <row r="71" spans="1:17">
      <c r="A71" s="19"/>
      <c r="B71" s="19"/>
      <c r="C71" s="20">
        <v>20.24095853169759</v>
      </c>
      <c r="E71" s="42">
        <v>-8.1972506205240876</v>
      </c>
      <c r="F71" s="42">
        <v>3.4070749014825665E-3</v>
      </c>
      <c r="G71" s="42">
        <v>0.52609969792849354</v>
      </c>
      <c r="H71" s="44">
        <v>6.4761012311884076E-3</v>
      </c>
      <c r="I71" s="44">
        <v>-7.2706587473551423</v>
      </c>
      <c r="J71" s="24"/>
      <c r="L71" s="47"/>
      <c r="M71" s="48"/>
    </row>
    <row r="72" spans="1:17">
      <c r="A72" s="19"/>
      <c r="B72" s="19"/>
      <c r="C72" s="20">
        <v>19.479024887084961</v>
      </c>
      <c r="E72" s="42">
        <v>-7.4353169759114586</v>
      </c>
      <c r="F72" s="42">
        <v>5.7775879191582303E-3</v>
      </c>
      <c r="G72" s="42">
        <v>0.60525902567849377</v>
      </c>
      <c r="H72" s="44">
        <v>9.5456452098034716E-3</v>
      </c>
      <c r="I72" s="44">
        <v>-6.7109415690104157</v>
      </c>
    </row>
    <row r="73" spans="1:17">
      <c r="A73" s="6"/>
      <c r="B73" s="6"/>
      <c r="C73" s="20">
        <v>17.900266647338867</v>
      </c>
      <c r="E73" s="42">
        <v>-5.8565587361653648</v>
      </c>
      <c r="F73" s="42">
        <v>1.7258384842836549E-2</v>
      </c>
      <c r="G73" s="42">
        <v>0.60608539240120918</v>
      </c>
      <c r="H73" s="44">
        <v>2.8475170428479902E-2</v>
      </c>
      <c r="I73" s="44">
        <v>-5.1341517130533845</v>
      </c>
    </row>
    <row r="74" spans="1:17">
      <c r="A74" s="6"/>
      <c r="B74" s="6"/>
      <c r="C74" s="20">
        <v>18.964181900024414</v>
      </c>
      <c r="E74" s="42">
        <v>-6.9204739888509117</v>
      </c>
      <c r="F74" s="42">
        <v>8.2552407861738019E-3</v>
      </c>
      <c r="G74" s="42">
        <v>1.0011190997601394</v>
      </c>
      <c r="H74" s="44">
        <v>8.2460126753666936E-3</v>
      </c>
      <c r="I74" s="44">
        <v>-6.9220876057942693</v>
      </c>
    </row>
    <row r="76" spans="1:17">
      <c r="A76" s="6" t="s">
        <v>77</v>
      </c>
    </row>
    <row r="77" spans="1:17">
      <c r="A77" s="6" t="s">
        <v>74</v>
      </c>
      <c r="B77" s="6" t="s">
        <v>71</v>
      </c>
      <c r="C77">
        <v>15.599465052286783</v>
      </c>
      <c r="D77">
        <v>15.544507344563801</v>
      </c>
      <c r="E77">
        <v>-5.4957707722982363E-2</v>
      </c>
      <c r="F77">
        <v>0.96262266175254185</v>
      </c>
    </row>
    <row r="78" spans="1:17">
      <c r="A78" s="6"/>
      <c r="B78" s="6"/>
      <c r="C78">
        <v>15.647072156270346</v>
      </c>
      <c r="E78">
        <v>-0.10256481170654475</v>
      </c>
      <c r="F78">
        <v>0.93137572651859979</v>
      </c>
    </row>
    <row r="79" spans="1:17">
      <c r="A79" s="6"/>
      <c r="B79" s="6"/>
      <c r="C79">
        <v>15.630776087443033</v>
      </c>
      <c r="E79">
        <v>-8.6268742879232363E-2</v>
      </c>
      <c r="F79">
        <v>0.94195579157247722</v>
      </c>
    </row>
    <row r="80" spans="1:17">
      <c r="A80" s="6"/>
      <c r="B80" s="6"/>
      <c r="C80">
        <v>15.384454727172852</v>
      </c>
      <c r="E80">
        <v>0.16005261739094934</v>
      </c>
      <c r="F80">
        <v>1.1173278880606463</v>
      </c>
    </row>
    <row r="81" spans="1:17">
      <c r="A81" s="6"/>
      <c r="B81" s="6"/>
      <c r="C81">
        <v>15.460768699645996</v>
      </c>
      <c r="E81">
        <v>8.3738644917804805E-2</v>
      </c>
      <c r="F81">
        <v>1.0597607823520192</v>
      </c>
    </row>
    <row r="82" spans="1:17">
      <c r="A82" s="6"/>
      <c r="B82" s="6" t="s">
        <v>78</v>
      </c>
      <c r="C82">
        <v>15.725261688232422</v>
      </c>
      <c r="E82">
        <v>-0.18075434366862098</v>
      </c>
      <c r="F82">
        <v>0.88224157696909378</v>
      </c>
    </row>
    <row r="83" spans="1:17">
      <c r="A83" s="6"/>
      <c r="B83" s="6"/>
      <c r="C83">
        <v>15.721649487813314</v>
      </c>
      <c r="E83">
        <v>-0.1771421432495135</v>
      </c>
      <c r="F83">
        <v>0.88445328922337252</v>
      </c>
    </row>
    <row r="84" spans="1:17">
      <c r="A84" s="6"/>
      <c r="B84" s="6"/>
      <c r="C84">
        <v>16.006417274475098</v>
      </c>
      <c r="E84">
        <v>-0.46190992991129676</v>
      </c>
      <c r="F84">
        <v>0.72602446557163736</v>
      </c>
    </row>
    <row r="85" spans="1:17">
      <c r="A85" s="6"/>
      <c r="B85" s="6"/>
      <c r="C85">
        <v>15.389651298522949</v>
      </c>
      <c r="E85">
        <v>0.15485604604085168</v>
      </c>
      <c r="F85">
        <v>1.1133105251360198</v>
      </c>
    </row>
    <row r="86" spans="1:17">
      <c r="A86" s="6"/>
      <c r="B86" s="6"/>
      <c r="C86">
        <v>15.59804884592692</v>
      </c>
      <c r="E86">
        <v>-5.3541501363119082E-2</v>
      </c>
      <c r="F86">
        <v>0.96356807407948142</v>
      </c>
    </row>
    <row r="87" spans="1:17">
      <c r="A87" s="6" t="s">
        <v>76</v>
      </c>
      <c r="B87" s="6" t="s">
        <v>71</v>
      </c>
      <c r="C87">
        <v>11.929532686869303</v>
      </c>
      <c r="D87">
        <v>12.043707911173502</v>
      </c>
      <c r="E87">
        <v>0.11417522430419957</v>
      </c>
      <c r="F87">
        <v>1.0823560954362772</v>
      </c>
      <c r="G87">
        <v>0.96262266175254185</v>
      </c>
      <c r="H87">
        <v>1.1243825212526679</v>
      </c>
      <c r="I87">
        <v>0.16913293202718171</v>
      </c>
      <c r="J87">
        <v>1.0000000000000007</v>
      </c>
      <c r="K87">
        <v>9.61027951144475E-16</v>
      </c>
      <c r="L87">
        <v>0.40019256758545196</v>
      </c>
      <c r="M87">
        <v>0.23105128662314819</v>
      </c>
      <c r="N87">
        <v>0.85201380614584254</v>
      </c>
      <c r="O87">
        <v>1.1736899012512332</v>
      </c>
      <c r="P87">
        <v>0.14798619385415812</v>
      </c>
      <c r="Q87">
        <v>0.17368990125123251</v>
      </c>
    </row>
    <row r="88" spans="1:17">
      <c r="B88" s="6"/>
      <c r="C88">
        <v>12.11513646443685</v>
      </c>
      <c r="E88">
        <v>-7.1428553263347183E-2</v>
      </c>
      <c r="F88">
        <v>0.95169516499357887</v>
      </c>
      <c r="G88">
        <v>0.93137572651859979</v>
      </c>
      <c r="H88">
        <v>1.0218165858272164</v>
      </c>
      <c r="I88">
        <v>3.1136258443197475E-2</v>
      </c>
    </row>
    <row r="89" spans="1:17">
      <c r="B89" s="6"/>
      <c r="C89">
        <v>11.75368849436442</v>
      </c>
      <c r="E89">
        <v>0.29001941680908239</v>
      </c>
      <c r="F89">
        <v>1.2226567329594185</v>
      </c>
      <c r="G89">
        <v>0.94195579157247722</v>
      </c>
      <c r="H89">
        <v>1.2979979993735653</v>
      </c>
      <c r="I89">
        <v>0.37628815968831469</v>
      </c>
    </row>
    <row r="90" spans="1:17">
      <c r="B90" s="6"/>
      <c r="C90">
        <v>11.782550493876139</v>
      </c>
      <c r="E90">
        <v>0.26115741729736364</v>
      </c>
      <c r="F90">
        <v>1.198439779991697</v>
      </c>
      <c r="G90">
        <v>1.1173278880606463</v>
      </c>
      <c r="H90">
        <v>1.0725945291420562</v>
      </c>
      <c r="I90">
        <v>0.10110479990641434</v>
      </c>
    </row>
    <row r="91" spans="1:17">
      <c r="B91" s="6"/>
      <c r="C91">
        <v>12.637631416320801</v>
      </c>
      <c r="E91">
        <v>-0.59392350514729841</v>
      </c>
      <c r="F91">
        <v>0.66253863684176906</v>
      </c>
      <c r="G91">
        <v>1.0597607823520192</v>
      </c>
      <c r="H91">
        <v>0.62517753805848475</v>
      </c>
      <c r="I91">
        <v>-0.67766215006510333</v>
      </c>
    </row>
    <row r="92" spans="1:17">
      <c r="B92" s="6" t="s">
        <v>78</v>
      </c>
      <c r="C92">
        <v>15.801696459452311</v>
      </c>
      <c r="E92">
        <v>-3.7579885482788082</v>
      </c>
      <c r="F92">
        <v>7.3915024230306769E-2</v>
      </c>
      <c r="G92">
        <v>0.88224157696909378</v>
      </c>
      <c r="H92">
        <v>8.3780935018092126E-2</v>
      </c>
      <c r="I92">
        <v>-3.5772342046101868</v>
      </c>
      <c r="J92">
        <v>5.1494427805606223E-2</v>
      </c>
      <c r="K92">
        <v>-4.2794398625691707</v>
      </c>
      <c r="L92">
        <v>0.75138892755249365</v>
      </c>
      <c r="M92">
        <v>0.43381459958853646</v>
      </c>
      <c r="N92">
        <v>3.812141650795399E-2</v>
      </c>
      <c r="O92">
        <v>6.9558697916524789E-2</v>
      </c>
      <c r="P92">
        <v>1.3373011297652233E-2</v>
      </c>
      <c r="Q92">
        <v>1.8064270110918566E-2</v>
      </c>
    </row>
    <row r="93" spans="1:17">
      <c r="C93">
        <v>17.145648320515949</v>
      </c>
      <c r="E93">
        <v>-5.101940409342447</v>
      </c>
      <c r="F93">
        <v>2.9118091116491936E-2</v>
      </c>
      <c r="G93">
        <v>0.88445328922337252</v>
      </c>
      <c r="H93">
        <v>3.2922135596397825E-2</v>
      </c>
      <c r="I93">
        <v>-4.9247982660929344</v>
      </c>
    </row>
    <row r="94" spans="1:17">
      <c r="C94">
        <v>16.841904958089192</v>
      </c>
      <c r="E94">
        <v>-4.7981970469156892</v>
      </c>
      <c r="F94">
        <v>3.5941712322520532E-2</v>
      </c>
      <c r="G94">
        <v>0.72602446557163736</v>
      </c>
      <c r="H94">
        <v>4.9504822532697605E-2</v>
      </c>
      <c r="I94">
        <v>-4.3362871170043924</v>
      </c>
    </row>
    <row r="95" spans="1:17">
      <c r="C95">
        <v>16.899663925170898</v>
      </c>
      <c r="E95">
        <v>-4.8559560139973961</v>
      </c>
      <c r="F95">
        <v>3.4531192947674906E-2</v>
      </c>
      <c r="G95">
        <v>1.1133105251360198</v>
      </c>
      <c r="H95">
        <v>3.10166769899674E-2</v>
      </c>
      <c r="I95">
        <v>-5.0108120600382478</v>
      </c>
    </row>
    <row r="96" spans="1:17">
      <c r="C96">
        <v>17.646011988321941</v>
      </c>
      <c r="E96">
        <v>-5.6023040771484389</v>
      </c>
      <c r="F96">
        <v>2.0584410207962759E-2</v>
      </c>
      <c r="G96">
        <v>0.96356807407948142</v>
      </c>
      <c r="H96">
        <v>2.1362694304320445E-2</v>
      </c>
      <c r="I96">
        <v>-5.5487625757853198</v>
      </c>
    </row>
    <row r="98" spans="1:17">
      <c r="A98" s="6" t="s">
        <v>79</v>
      </c>
    </row>
    <row r="99" spans="1:17">
      <c r="A99" s="19" t="s">
        <v>74</v>
      </c>
      <c r="B99" s="19" t="s">
        <v>71</v>
      </c>
      <c r="C99" s="42">
        <v>15.599465052286783</v>
      </c>
      <c r="D99" s="42">
        <v>15.544507344563801</v>
      </c>
      <c r="E99" s="42">
        <v>-5.4957707722982363E-2</v>
      </c>
      <c r="F99" s="42">
        <v>0.96262266175254185</v>
      </c>
      <c r="G99" s="42"/>
      <c r="H99" s="42"/>
      <c r="I99" s="42"/>
    </row>
    <row r="100" spans="1:17">
      <c r="A100" s="19"/>
      <c r="B100" s="19"/>
      <c r="C100" s="42">
        <v>15.647072156270346</v>
      </c>
      <c r="E100" s="42">
        <v>-0.10256481170654475</v>
      </c>
      <c r="F100" s="42">
        <v>0.93137572651859979</v>
      </c>
      <c r="G100" s="42"/>
      <c r="H100" s="42"/>
      <c r="I100" s="42"/>
    </row>
    <row r="101" spans="1:17">
      <c r="A101" s="19"/>
      <c r="B101" s="19"/>
      <c r="C101" s="42">
        <v>15.630776087443033</v>
      </c>
      <c r="E101" s="42">
        <v>-8.6268742879232363E-2</v>
      </c>
      <c r="F101" s="42">
        <v>0.94195579157247722</v>
      </c>
      <c r="G101" s="42"/>
      <c r="H101" s="42"/>
      <c r="I101" s="42"/>
    </row>
    <row r="102" spans="1:17">
      <c r="A102" s="19"/>
      <c r="B102" s="19"/>
      <c r="C102" s="42">
        <v>15.384454727172852</v>
      </c>
      <c r="E102" s="42">
        <v>0.16005261739094934</v>
      </c>
      <c r="F102" s="42">
        <v>1.1173278880606463</v>
      </c>
      <c r="G102" s="42"/>
      <c r="H102" s="42"/>
      <c r="I102" s="42"/>
    </row>
    <row r="103" spans="1:17">
      <c r="A103" s="19"/>
      <c r="B103" s="19"/>
      <c r="C103" s="42">
        <v>15.460768699645996</v>
      </c>
      <c r="E103" s="42">
        <v>8.3738644917804805E-2</v>
      </c>
      <c r="F103" s="42">
        <v>1.0597607823520192</v>
      </c>
      <c r="G103" s="42"/>
      <c r="H103" s="42"/>
      <c r="I103" s="42"/>
    </row>
    <row r="104" spans="1:17">
      <c r="A104" s="19"/>
      <c r="B104" s="19" t="s">
        <v>80</v>
      </c>
      <c r="C104" s="42">
        <v>15.911076227823893</v>
      </c>
      <c r="E104" s="42">
        <v>-0.36656888326009174</v>
      </c>
      <c r="F104" s="42">
        <v>0.77562494967010265</v>
      </c>
      <c r="G104" s="42"/>
      <c r="H104" s="42"/>
      <c r="I104" s="42"/>
    </row>
    <row r="105" spans="1:17">
      <c r="A105" s="19"/>
      <c r="B105" s="19"/>
      <c r="C105" s="42">
        <v>15.981690088907877</v>
      </c>
      <c r="E105" s="42">
        <v>-0.43718274434407611</v>
      </c>
      <c r="F105" s="42">
        <v>0.73857547145116242</v>
      </c>
      <c r="G105" s="42"/>
      <c r="H105" s="42"/>
      <c r="I105" s="42"/>
    </row>
    <row r="106" spans="1:17">
      <c r="A106" s="19"/>
      <c r="B106" s="19"/>
      <c r="C106" s="42">
        <v>16.05589993794759</v>
      </c>
      <c r="E106" s="42">
        <v>-0.51139259338378906</v>
      </c>
      <c r="F106" s="42">
        <v>0.7015449291299829</v>
      </c>
      <c r="G106" s="42"/>
      <c r="H106" s="42"/>
      <c r="I106" s="42"/>
    </row>
    <row r="107" spans="1:17">
      <c r="A107" s="19"/>
      <c r="B107" s="19"/>
      <c r="C107" s="42">
        <v>15.877527872721354</v>
      </c>
      <c r="E107" s="42">
        <v>-0.33302052815755268</v>
      </c>
      <c r="F107" s="42">
        <v>0.79387263481015324</v>
      </c>
      <c r="G107" s="42"/>
      <c r="H107" s="42"/>
      <c r="I107" s="42"/>
    </row>
    <row r="108" spans="1:17">
      <c r="A108" s="19"/>
      <c r="B108" s="19"/>
      <c r="C108" s="42">
        <v>15.688539187113443</v>
      </c>
      <c r="E108" s="42">
        <v>-0.14403184254964252</v>
      </c>
      <c r="F108" s="42">
        <v>0.90498648818667338</v>
      </c>
      <c r="G108" s="42"/>
      <c r="H108" s="42"/>
      <c r="I108" s="42"/>
    </row>
    <row r="109" spans="1:17">
      <c r="A109" s="19" t="s">
        <v>76</v>
      </c>
      <c r="B109" s="19" t="s">
        <v>71</v>
      </c>
      <c r="C109" s="20">
        <v>11.929532686869303</v>
      </c>
      <c r="D109" s="43">
        <v>12.043707911173502</v>
      </c>
      <c r="E109" s="42">
        <v>0.11417522430419957</v>
      </c>
      <c r="F109" s="42">
        <v>1.0823560954362772</v>
      </c>
      <c r="G109" s="42">
        <v>0.96262266175254185</v>
      </c>
      <c r="H109" s="44">
        <v>1.1243825212526679</v>
      </c>
      <c r="I109" s="44">
        <v>0.16913293202718171</v>
      </c>
      <c r="J109" s="42">
        <v>1.0000000000000007</v>
      </c>
      <c r="K109" s="42">
        <v>9.61027951144475E-16</v>
      </c>
      <c r="L109" s="42">
        <v>0.40019256758545196</v>
      </c>
      <c r="M109" s="42">
        <v>0.23105128662314819</v>
      </c>
      <c r="N109" s="42">
        <v>0.85201380614584254</v>
      </c>
      <c r="O109" s="42">
        <v>1.1736899012512332</v>
      </c>
      <c r="P109" s="42">
        <v>0.14798619385415812</v>
      </c>
      <c r="Q109" s="42">
        <v>0.17368990125123251</v>
      </c>
    </row>
    <row r="110" spans="1:17">
      <c r="A110" s="19"/>
      <c r="B110" s="19"/>
      <c r="C110" s="20">
        <v>12.11513646443685</v>
      </c>
      <c r="E110" s="42">
        <v>-7.1428553263347183E-2</v>
      </c>
      <c r="F110" s="42">
        <v>0.95169516499357887</v>
      </c>
      <c r="G110" s="42">
        <v>0.93137572651859979</v>
      </c>
      <c r="H110" s="44">
        <v>1.0218165858272164</v>
      </c>
      <c r="I110" s="44">
        <v>3.1136258443197475E-2</v>
      </c>
      <c r="J110" s="42"/>
      <c r="K110" s="42"/>
      <c r="L110" s="42"/>
      <c r="M110" s="42"/>
      <c r="N110" s="42"/>
      <c r="O110" s="42"/>
      <c r="P110" s="42"/>
      <c r="Q110" s="42"/>
    </row>
    <row r="111" spans="1:17">
      <c r="A111" s="19"/>
      <c r="B111" s="19"/>
      <c r="C111" s="20">
        <v>11.75368849436442</v>
      </c>
      <c r="E111" s="42">
        <v>0.29001941680908239</v>
      </c>
      <c r="F111" s="42">
        <v>1.2226567329594185</v>
      </c>
      <c r="G111" s="42">
        <v>0.94195579157247722</v>
      </c>
      <c r="H111" s="44">
        <v>1.2979979993735653</v>
      </c>
      <c r="I111" s="44">
        <v>0.37628815968831469</v>
      </c>
      <c r="J111" s="21"/>
      <c r="K111" s="42"/>
      <c r="L111" s="45"/>
      <c r="M111" s="46"/>
      <c r="N111" s="42"/>
      <c r="O111" s="42"/>
      <c r="P111" s="42"/>
      <c r="Q111" s="42"/>
    </row>
    <row r="112" spans="1:17">
      <c r="A112" s="19"/>
      <c r="B112" s="19"/>
      <c r="C112" s="20">
        <v>11.782550493876139</v>
      </c>
      <c r="E112" s="42">
        <v>0.26115741729736364</v>
      </c>
      <c r="F112" s="42">
        <v>1.198439779991697</v>
      </c>
      <c r="G112" s="42">
        <v>1.1173278880606463</v>
      </c>
      <c r="H112" s="44">
        <v>1.0725945291420562</v>
      </c>
      <c r="I112" s="44">
        <v>0.10110479990641434</v>
      </c>
      <c r="J112" s="21"/>
      <c r="K112" s="42"/>
      <c r="L112" s="45"/>
      <c r="M112" s="46"/>
      <c r="N112" s="42"/>
      <c r="O112" s="42"/>
      <c r="P112" s="42"/>
      <c r="Q112" s="42"/>
    </row>
    <row r="113" spans="1:17">
      <c r="A113" s="19"/>
      <c r="B113" s="19"/>
      <c r="C113" s="20">
        <v>12.637631416320801</v>
      </c>
      <c r="E113" s="42">
        <v>-0.59392350514729841</v>
      </c>
      <c r="F113" s="42">
        <v>0.66253863684176906</v>
      </c>
      <c r="G113" s="42">
        <v>1.0597607823520192</v>
      </c>
      <c r="H113" s="44">
        <v>0.62517753805848475</v>
      </c>
      <c r="I113" s="44">
        <v>-0.67766215006510333</v>
      </c>
      <c r="J113" s="21"/>
      <c r="K113" s="42"/>
      <c r="L113" s="45"/>
      <c r="M113" s="46"/>
      <c r="N113" s="42"/>
      <c r="O113" s="42"/>
      <c r="P113" s="42"/>
      <c r="Q113" s="42"/>
    </row>
    <row r="114" spans="1:17">
      <c r="A114" s="19"/>
      <c r="B114" s="19" t="s">
        <v>81</v>
      </c>
      <c r="C114" s="20">
        <v>11.429704348246256</v>
      </c>
      <c r="E114" s="42">
        <v>0.61400356292724645</v>
      </c>
      <c r="F114" s="42">
        <v>1.5305005495926265</v>
      </c>
      <c r="G114" s="42">
        <v>0.77562494967010265</v>
      </c>
      <c r="H114" s="44">
        <v>1.9732482177676154</v>
      </c>
      <c r="I114" s="44">
        <v>0.98057244618733819</v>
      </c>
      <c r="J114" s="21">
        <v>1.5964464895444788</v>
      </c>
      <c r="K114" s="42">
        <v>0.67486419677734411</v>
      </c>
      <c r="L114" s="22">
        <v>0.54025906117340095</v>
      </c>
      <c r="M114" s="23">
        <v>0.31191871440059754</v>
      </c>
      <c r="N114" s="42">
        <v>1.2860488843494946</v>
      </c>
      <c r="O114" s="42">
        <v>1.9817608996006677</v>
      </c>
      <c r="P114" s="42">
        <v>0.31039760519498416</v>
      </c>
      <c r="Q114" s="42">
        <v>0.38531441005618894</v>
      </c>
    </row>
    <row r="115" spans="1:17">
      <c r="A115" s="19"/>
      <c r="B115" s="19"/>
      <c r="C115" s="20">
        <v>12.106743176778158</v>
      </c>
      <c r="E115" s="42">
        <v>-6.3035265604655777E-2</v>
      </c>
      <c r="F115" s="42">
        <v>0.95724805869420015</v>
      </c>
      <c r="G115" s="42">
        <v>0.73857547145116242</v>
      </c>
      <c r="H115" s="44">
        <v>1.2960734490862349</v>
      </c>
      <c r="I115" s="44">
        <v>0.37414747873942017</v>
      </c>
      <c r="J115" s="24"/>
      <c r="L115" s="47"/>
      <c r="M115" s="48"/>
    </row>
    <row r="116" spans="1:17">
      <c r="A116" s="19"/>
      <c r="B116" s="19"/>
      <c r="C116" s="20">
        <v>11.885227839152018</v>
      </c>
      <c r="E116" s="42">
        <v>0.15848007202148473</v>
      </c>
      <c r="F116" s="42">
        <v>1.1161106581553115</v>
      </c>
      <c r="G116" s="42">
        <v>0.7015449291299829</v>
      </c>
      <c r="H116" s="44">
        <v>1.590932543036766</v>
      </c>
      <c r="I116" s="44">
        <v>0.6698726654052739</v>
      </c>
    </row>
    <row r="117" spans="1:17">
      <c r="A117" s="6"/>
      <c r="B117" s="6"/>
      <c r="C117" s="20">
        <v>11.984563191731771</v>
      </c>
      <c r="E117" s="42">
        <v>5.9144719441730942E-2</v>
      </c>
      <c r="F117" s="42">
        <v>1.0418479334842112</v>
      </c>
      <c r="G117" s="42">
        <v>0.79387263481015324</v>
      </c>
      <c r="H117" s="44">
        <v>1.3123615650681282</v>
      </c>
      <c r="I117" s="44">
        <v>0.39216524759928395</v>
      </c>
    </row>
    <row r="118" spans="1:17">
      <c r="A118" s="6"/>
      <c r="B118" s="6"/>
      <c r="C118" s="20">
        <v>12.658066113789877</v>
      </c>
      <c r="E118" s="42">
        <v>-0.61435820261637453</v>
      </c>
      <c r="F118" s="42">
        <v>0.65322042058470164</v>
      </c>
      <c r="G118" s="42">
        <v>0.90498648818667338</v>
      </c>
      <c r="H118" s="44">
        <v>0.72180129660671855</v>
      </c>
      <c r="I118" s="44">
        <v>-0.47032636006673223</v>
      </c>
    </row>
    <row r="120" spans="1:17">
      <c r="A120" s="6" t="s">
        <v>82</v>
      </c>
    </row>
    <row r="121" spans="1:17">
      <c r="A121" s="6" t="s">
        <v>74</v>
      </c>
      <c r="B121" s="6" t="s">
        <v>71</v>
      </c>
      <c r="C121">
        <v>15.599465052286783</v>
      </c>
      <c r="D121">
        <v>15.544507344563801</v>
      </c>
      <c r="E121">
        <v>-5.4957707722982363E-2</v>
      </c>
      <c r="F121">
        <v>0.96262266175254185</v>
      </c>
    </row>
    <row r="122" spans="1:17">
      <c r="A122" s="6"/>
      <c r="B122" s="6"/>
      <c r="C122">
        <v>15.647072156270346</v>
      </c>
      <c r="E122">
        <v>-0.10256481170654475</v>
      </c>
      <c r="F122">
        <v>0.93137572651859979</v>
      </c>
    </row>
    <row r="123" spans="1:17">
      <c r="A123" s="6"/>
      <c r="B123" s="6"/>
      <c r="C123">
        <v>15.630776087443033</v>
      </c>
      <c r="E123">
        <v>-8.6268742879232363E-2</v>
      </c>
      <c r="F123">
        <v>0.94195579157247722</v>
      </c>
    </row>
    <row r="124" spans="1:17">
      <c r="A124" s="6"/>
      <c r="B124" s="6"/>
      <c r="C124">
        <v>15.384454727172852</v>
      </c>
      <c r="E124">
        <v>0.16005261739094934</v>
      </c>
      <c r="F124">
        <v>1.1173278880606463</v>
      </c>
    </row>
    <row r="125" spans="1:17">
      <c r="A125" s="6"/>
      <c r="B125" s="6"/>
      <c r="C125">
        <v>15.460768699645996</v>
      </c>
      <c r="E125">
        <v>8.3738644917804805E-2</v>
      </c>
      <c r="F125">
        <v>1.0597607823520192</v>
      </c>
    </row>
    <row r="126" spans="1:17">
      <c r="A126" s="6"/>
      <c r="B126" s="6" t="s">
        <v>83</v>
      </c>
      <c r="C126">
        <v>16.330820083618164</v>
      </c>
      <c r="E126">
        <v>-0.78631273905436316</v>
      </c>
      <c r="F126">
        <v>0.57982412272172146</v>
      </c>
    </row>
    <row r="127" spans="1:17">
      <c r="A127" s="6"/>
      <c r="B127" s="6"/>
      <c r="C127">
        <v>16.447007497151692</v>
      </c>
      <c r="E127">
        <v>-0.90250015258789063</v>
      </c>
      <c r="F127">
        <v>0.53495885786974917</v>
      </c>
    </row>
    <row r="128" spans="1:17">
      <c r="A128" s="6"/>
      <c r="B128" s="6"/>
      <c r="C128">
        <v>16.333939234415691</v>
      </c>
      <c r="E128">
        <v>-0.78943188985189039</v>
      </c>
      <c r="F128">
        <v>0.57857187941871424</v>
      </c>
    </row>
    <row r="129" spans="1:17">
      <c r="A129" s="6"/>
      <c r="B129" s="6"/>
      <c r="C129">
        <v>16.444107691446941</v>
      </c>
      <c r="E129">
        <v>-0.89960034688314039</v>
      </c>
      <c r="F129">
        <v>0.53603520233337965</v>
      </c>
    </row>
    <row r="130" spans="1:17">
      <c r="A130" s="6"/>
      <c r="B130" s="6"/>
      <c r="C130">
        <v>16.40117073059082</v>
      </c>
      <c r="E130">
        <v>-0.85666338602701941</v>
      </c>
      <c r="F130">
        <v>0.55222825611909399</v>
      </c>
    </row>
    <row r="131" spans="1:17">
      <c r="A131" s="6" t="s">
        <v>76</v>
      </c>
      <c r="B131" s="6" t="s">
        <v>71</v>
      </c>
      <c r="C131">
        <v>11.929532686869303</v>
      </c>
      <c r="D131">
        <v>12.043707911173502</v>
      </c>
      <c r="E131">
        <v>0.11417522430419957</v>
      </c>
      <c r="F131">
        <v>1.0823560954362772</v>
      </c>
      <c r="G131">
        <v>0.96262266175254185</v>
      </c>
      <c r="H131">
        <v>1.1243825212526679</v>
      </c>
      <c r="I131">
        <v>0.16913293202718171</v>
      </c>
      <c r="J131">
        <v>1.0000000000000007</v>
      </c>
      <c r="K131">
        <v>9.61027951144475E-16</v>
      </c>
      <c r="L131">
        <v>0.40019256758545196</v>
      </c>
      <c r="M131">
        <v>0.23105128662314819</v>
      </c>
      <c r="N131">
        <v>0.85201380614584254</v>
      </c>
      <c r="O131">
        <v>1.1736899012512332</v>
      </c>
      <c r="P131">
        <v>0.14798619385415812</v>
      </c>
      <c r="Q131">
        <v>0.17368990125123251</v>
      </c>
    </row>
    <row r="132" spans="1:17">
      <c r="B132" s="6"/>
      <c r="C132">
        <v>12.11513646443685</v>
      </c>
      <c r="E132">
        <v>-7.1428553263347183E-2</v>
      </c>
      <c r="F132">
        <v>0.95169516499357887</v>
      </c>
      <c r="G132">
        <v>0.93137572651859979</v>
      </c>
      <c r="H132">
        <v>1.0218165858272164</v>
      </c>
      <c r="I132">
        <v>3.1136258443197475E-2</v>
      </c>
    </row>
    <row r="133" spans="1:17">
      <c r="B133" s="6"/>
      <c r="C133">
        <v>11.75368849436442</v>
      </c>
      <c r="E133">
        <v>0.29001941680908239</v>
      </c>
      <c r="F133">
        <v>1.2226567329594185</v>
      </c>
      <c r="G133">
        <v>0.94195579157247722</v>
      </c>
      <c r="H133">
        <v>1.2979979993735653</v>
      </c>
      <c r="I133">
        <v>0.37628815968831469</v>
      </c>
    </row>
    <row r="134" spans="1:17">
      <c r="B134" s="6"/>
      <c r="C134">
        <v>11.782550493876139</v>
      </c>
      <c r="E134">
        <v>0.26115741729736364</v>
      </c>
      <c r="F134">
        <v>1.198439779991697</v>
      </c>
      <c r="G134">
        <v>1.1173278880606463</v>
      </c>
      <c r="H134">
        <v>1.0725945291420562</v>
      </c>
      <c r="I134">
        <v>0.10110479990641434</v>
      </c>
    </row>
    <row r="135" spans="1:17">
      <c r="B135" s="6"/>
      <c r="C135">
        <v>12.637631416320801</v>
      </c>
      <c r="E135">
        <v>-0.59392350514729841</v>
      </c>
      <c r="F135">
        <v>0.66253863684176906</v>
      </c>
      <c r="G135">
        <v>1.0597607823520192</v>
      </c>
      <c r="H135">
        <v>0.62517753805848475</v>
      </c>
      <c r="I135">
        <v>-0.67766215006510333</v>
      </c>
    </row>
    <row r="136" spans="1:17">
      <c r="B136" s="6" t="s">
        <v>84</v>
      </c>
      <c r="C136">
        <v>15.682149887084961</v>
      </c>
      <c r="E136">
        <v>-3.6384419759114586</v>
      </c>
      <c r="F136">
        <v>8.0300791825777609E-2</v>
      </c>
      <c r="G136">
        <v>0.57982412272172146</v>
      </c>
      <c r="H136">
        <v>0.1384916368240113</v>
      </c>
      <c r="I136">
        <v>-2.8521292368570954</v>
      </c>
      <c r="J136">
        <v>0.13698494533228239</v>
      </c>
      <c r="K136">
        <v>-2.8679107454087989</v>
      </c>
      <c r="L136">
        <v>0.39812014401794266</v>
      </c>
      <c r="M136">
        <v>0.22985477231857179</v>
      </c>
      <c r="N136">
        <v>0.11680990201583992</v>
      </c>
      <c r="O136">
        <v>0.16064455944106348</v>
      </c>
      <c r="P136">
        <v>2.0175043316442473E-2</v>
      </c>
      <c r="Q136">
        <v>2.3659614108781091E-2</v>
      </c>
    </row>
    <row r="137" spans="1:17">
      <c r="C137">
        <v>15.634847640991211</v>
      </c>
      <c r="E137">
        <v>-3.5911397298177086</v>
      </c>
      <c r="F137">
        <v>8.2977285383366711E-2</v>
      </c>
      <c r="G137">
        <v>0.53495885786974917</v>
      </c>
      <c r="H137">
        <v>0.15510965780394625</v>
      </c>
      <c r="I137">
        <v>-2.6886395772298179</v>
      </c>
    </row>
    <row r="138" spans="1:17">
      <c r="C138">
        <v>15.896103223164877</v>
      </c>
      <c r="E138">
        <v>-3.8523953119913745</v>
      </c>
      <c r="F138">
        <v>6.9233048636690692E-2</v>
      </c>
      <c r="G138">
        <v>0.57857187941871424</v>
      </c>
      <c r="H138">
        <v>0.11966196612640159</v>
      </c>
      <c r="I138">
        <v>-3.0629634221394841</v>
      </c>
    </row>
    <row r="139" spans="1:17">
      <c r="C139">
        <v>14.944517771402994</v>
      </c>
      <c r="E139">
        <v>-2.9008098602294918</v>
      </c>
      <c r="F139">
        <v>0.1338964986044919</v>
      </c>
      <c r="G139">
        <v>0.53603520233337965</v>
      </c>
      <c r="H139">
        <v>0.24979049514217694</v>
      </c>
      <c r="I139">
        <v>-2.0012095133463514</v>
      </c>
    </row>
    <row r="140" spans="1:17">
      <c r="C140">
        <v>15.566919008890787</v>
      </c>
      <c r="E140">
        <v>-3.5232110977172848</v>
      </c>
      <c r="F140">
        <v>8.6977671829879782E-2</v>
      </c>
      <c r="G140">
        <v>0.55222825611909399</v>
      </c>
      <c r="H140">
        <v>0.15750311735428857</v>
      </c>
      <c r="I140">
        <v>-2.6665477116902649</v>
      </c>
    </row>
    <row r="142" spans="1:17">
      <c r="A142" s="6" t="s">
        <v>85</v>
      </c>
    </row>
    <row r="143" spans="1:17">
      <c r="A143" s="6" t="s">
        <v>74</v>
      </c>
      <c r="B143" s="6" t="s">
        <v>71</v>
      </c>
      <c r="C143">
        <v>15.599465052286783</v>
      </c>
      <c r="D143">
        <v>15.544507344563801</v>
      </c>
      <c r="E143">
        <v>-5.4957707722982363E-2</v>
      </c>
      <c r="F143">
        <v>0.96262266175254185</v>
      </c>
    </row>
    <row r="144" spans="1:17">
      <c r="A144" s="6"/>
      <c r="B144" s="6"/>
      <c r="C144">
        <v>15.647072156270346</v>
      </c>
      <c r="E144">
        <v>-0.10256481170654475</v>
      </c>
      <c r="F144">
        <v>0.93137572651859979</v>
      </c>
    </row>
    <row r="145" spans="1:17">
      <c r="A145" s="6"/>
      <c r="B145" s="6"/>
      <c r="C145">
        <v>15.630776087443033</v>
      </c>
      <c r="E145">
        <v>-8.6268742879232363E-2</v>
      </c>
      <c r="F145">
        <v>0.94195579157247722</v>
      </c>
    </row>
    <row r="146" spans="1:17">
      <c r="A146" s="6"/>
      <c r="B146" s="6"/>
      <c r="C146">
        <v>15.384454727172852</v>
      </c>
      <c r="E146">
        <v>0.16005261739094934</v>
      </c>
      <c r="F146">
        <v>1.1173278880606463</v>
      </c>
    </row>
    <row r="147" spans="1:17">
      <c r="A147" s="6"/>
      <c r="B147" s="6"/>
      <c r="C147">
        <v>15.460768699645996</v>
      </c>
      <c r="E147">
        <v>8.3738644917804805E-2</v>
      </c>
      <c r="F147">
        <v>1.0597607823520192</v>
      </c>
    </row>
    <row r="148" spans="1:17">
      <c r="A148" s="6"/>
      <c r="B148" s="6" t="s">
        <v>86</v>
      </c>
      <c r="C148">
        <v>15.431890487670897</v>
      </c>
      <c r="E148">
        <v>0.11261685689290424</v>
      </c>
      <c r="F148">
        <v>1.081187589429109</v>
      </c>
    </row>
    <row r="149" spans="1:17">
      <c r="A149" s="6"/>
      <c r="B149" s="6"/>
      <c r="C149">
        <v>15.73450787862142</v>
      </c>
      <c r="E149">
        <v>-0.19000053405761896</v>
      </c>
      <c r="F149">
        <v>0.87660539681372218</v>
      </c>
    </row>
    <row r="150" spans="1:17">
      <c r="A150" s="6"/>
      <c r="B150" s="6"/>
      <c r="C150">
        <v>15.527263005574545</v>
      </c>
      <c r="E150">
        <v>1.7244338989256036E-2</v>
      </c>
      <c r="F150">
        <v>1.0120245859134229</v>
      </c>
    </row>
    <row r="151" spans="1:17">
      <c r="A151" s="6"/>
      <c r="B151" s="6"/>
      <c r="C151">
        <v>15.758573532104492</v>
      </c>
      <c r="E151">
        <v>-0.21406618754069129</v>
      </c>
      <c r="F151">
        <v>0.86210399275574789</v>
      </c>
    </row>
    <row r="152" spans="1:17">
      <c r="A152" s="6"/>
      <c r="B152" s="6"/>
      <c r="C152">
        <v>15.789214452107748</v>
      </c>
      <c r="E152">
        <v>-0.24470710754394709</v>
      </c>
      <c r="F152">
        <v>0.8439871229616065</v>
      </c>
    </row>
    <row r="153" spans="1:17">
      <c r="A153" s="6" t="s">
        <v>76</v>
      </c>
      <c r="B153" s="6" t="s">
        <v>71</v>
      </c>
      <c r="C153">
        <v>11.929532686869303</v>
      </c>
      <c r="D153">
        <v>12.043707911173502</v>
      </c>
      <c r="E153">
        <v>0.11417522430419957</v>
      </c>
      <c r="F153">
        <v>1.0823560954362772</v>
      </c>
      <c r="G153">
        <v>0.96262266175254185</v>
      </c>
      <c r="H153">
        <v>1.1243825212526679</v>
      </c>
      <c r="I153">
        <v>0.16913293202718171</v>
      </c>
      <c r="J153">
        <v>1.0000000000000007</v>
      </c>
      <c r="K153">
        <v>9.61027951144475E-16</v>
      </c>
      <c r="L153">
        <v>0.40019256758545196</v>
      </c>
      <c r="M153">
        <v>0.23105128662314819</v>
      </c>
      <c r="N153">
        <v>0.85201380614584254</v>
      </c>
      <c r="O153">
        <v>1.1736899012512332</v>
      </c>
      <c r="P153">
        <v>0.14798619385415812</v>
      </c>
      <c r="Q153">
        <v>0.17368990125123251</v>
      </c>
    </row>
    <row r="154" spans="1:17">
      <c r="B154" s="6"/>
      <c r="C154">
        <v>12.11513646443685</v>
      </c>
      <c r="E154">
        <v>-7.1428553263347183E-2</v>
      </c>
      <c r="F154">
        <v>0.95169516499357887</v>
      </c>
      <c r="G154">
        <v>0.93137572651859979</v>
      </c>
      <c r="H154">
        <v>1.0218165858272164</v>
      </c>
      <c r="I154">
        <v>3.1136258443197475E-2</v>
      </c>
    </row>
    <row r="155" spans="1:17">
      <c r="B155" s="6"/>
      <c r="C155">
        <v>11.75368849436442</v>
      </c>
      <c r="E155">
        <v>0.29001941680908239</v>
      </c>
      <c r="F155">
        <v>1.2226567329594185</v>
      </c>
      <c r="G155">
        <v>0.94195579157247722</v>
      </c>
      <c r="H155">
        <v>1.2979979993735653</v>
      </c>
      <c r="I155">
        <v>0.37628815968831469</v>
      </c>
    </row>
    <row r="156" spans="1:17">
      <c r="B156" s="6"/>
      <c r="C156">
        <v>11.782550493876139</v>
      </c>
      <c r="E156">
        <v>0.26115741729736364</v>
      </c>
      <c r="F156">
        <v>1.198439779991697</v>
      </c>
      <c r="G156">
        <v>1.1173278880606463</v>
      </c>
      <c r="H156">
        <v>1.0725945291420562</v>
      </c>
      <c r="I156">
        <v>0.10110479990641434</v>
      </c>
    </row>
    <row r="157" spans="1:17">
      <c r="B157" s="6"/>
      <c r="C157">
        <v>12.637631416320801</v>
      </c>
      <c r="E157">
        <v>-0.59392350514729841</v>
      </c>
      <c r="F157">
        <v>0.66253863684176906</v>
      </c>
      <c r="G157">
        <v>1.0597607823520192</v>
      </c>
      <c r="H157">
        <v>0.62517753805848475</v>
      </c>
      <c r="I157">
        <v>-0.67766215006510333</v>
      </c>
    </row>
    <row r="158" spans="1:17">
      <c r="B158" s="6" t="s">
        <v>86</v>
      </c>
      <c r="C158">
        <v>20.065540313720703</v>
      </c>
      <c r="E158">
        <v>-8.0218324025472008</v>
      </c>
      <c r="F158">
        <v>3.8475814889939483E-3</v>
      </c>
      <c r="G158">
        <v>1.081187589429109</v>
      </c>
      <c r="H158">
        <v>3.5586622771221011E-3</v>
      </c>
      <c r="I158">
        <v>-8.134449259440105</v>
      </c>
      <c r="J158">
        <v>2.3008925965534287E-3</v>
      </c>
      <c r="K158">
        <v>-8.7635906431410042</v>
      </c>
      <c r="L158">
        <v>0.55050221694941959</v>
      </c>
      <c r="M158">
        <v>0.31783260314523321</v>
      </c>
      <c r="N158">
        <v>1.8459468807604685E-3</v>
      </c>
      <c r="O158">
        <v>2.8679626678603997E-3</v>
      </c>
      <c r="P158">
        <v>4.5494571579296028E-4</v>
      </c>
      <c r="Q158">
        <v>5.6707007130697099E-4</v>
      </c>
    </row>
    <row r="159" spans="1:17">
      <c r="C159">
        <v>21.862841924031574</v>
      </c>
      <c r="E159">
        <v>-9.819134012858072</v>
      </c>
      <c r="F159">
        <v>1.1069962015605199E-3</v>
      </c>
      <c r="G159">
        <v>0.87660539681372218</v>
      </c>
      <c r="H159">
        <v>1.2628215678162833E-3</v>
      </c>
      <c r="I159">
        <v>-9.629133478800453</v>
      </c>
    </row>
    <row r="160" spans="1:17">
      <c r="C160">
        <v>20.553652763366699</v>
      </c>
      <c r="E160">
        <v>-8.5099448521931969</v>
      </c>
      <c r="F160">
        <v>2.7431612547605812E-3</v>
      </c>
      <c r="G160">
        <v>1.0120245859134229</v>
      </c>
      <c r="H160">
        <v>2.7105677993827454E-3</v>
      </c>
      <c r="I160">
        <v>-8.5271891911824529</v>
      </c>
    </row>
    <row r="161" spans="1:17">
      <c r="C161">
        <v>21.048843383789063</v>
      </c>
      <c r="E161">
        <v>-9.0051354726155601</v>
      </c>
      <c r="F161">
        <v>1.9461849406984992E-3</v>
      </c>
      <c r="G161">
        <v>0.86210399275574789</v>
      </c>
      <c r="H161">
        <v>2.2574828060793984E-3</v>
      </c>
      <c r="I161">
        <v>-8.7910692850748688</v>
      </c>
    </row>
    <row r="162" spans="1:17">
      <c r="C162">
        <v>21.174933115641277</v>
      </c>
      <c r="E162">
        <v>-9.1312252044677749</v>
      </c>
      <c r="F162">
        <v>1.783311935615231E-3</v>
      </c>
      <c r="G162">
        <v>0.8439871229616065</v>
      </c>
      <c r="H162">
        <v>2.1129610714408437E-3</v>
      </c>
      <c r="I162">
        <v>-8.8865180969238278</v>
      </c>
    </row>
    <row r="164" spans="1:17">
      <c r="A164" s="6" t="s">
        <v>87</v>
      </c>
    </row>
    <row r="165" spans="1:17">
      <c r="A165" s="19" t="s">
        <v>74</v>
      </c>
      <c r="B165" s="19" t="s">
        <v>71</v>
      </c>
      <c r="C165" s="42">
        <v>15.599465052286783</v>
      </c>
      <c r="D165" s="42">
        <f>AVERAGE(C165:C169)</f>
        <v>15.544507344563801</v>
      </c>
      <c r="E165" s="42">
        <f>$D$5-C165</f>
        <v>-15.599465052286783</v>
      </c>
      <c r="F165" s="42">
        <f>2^E165</f>
        <v>2.014155993236753E-5</v>
      </c>
      <c r="G165" s="42"/>
      <c r="H165" s="42"/>
      <c r="I165" s="42"/>
    </row>
    <row r="166" spans="1:17">
      <c r="A166" s="19"/>
      <c r="B166" s="19"/>
      <c r="C166" s="42">
        <v>15.647072156270346</v>
      </c>
      <c r="E166" s="42">
        <f t="shared" ref="E166:E174" si="0">$D$5-C166</f>
        <v>-15.647072156270346</v>
      </c>
      <c r="F166" s="42">
        <f t="shared" ref="F166:F174" si="1">2^E166</f>
        <v>1.9487760636211919E-5</v>
      </c>
      <c r="G166" s="42"/>
      <c r="H166" s="42"/>
      <c r="I166" s="42"/>
    </row>
    <row r="167" spans="1:17">
      <c r="A167" s="19"/>
      <c r="B167" s="19"/>
      <c r="C167" s="42">
        <v>15.630776087443033</v>
      </c>
      <c r="E167" s="42">
        <f t="shared" si="0"/>
        <v>-15.630776087443033</v>
      </c>
      <c r="F167" s="42">
        <f t="shared" si="1"/>
        <v>1.9709133997590137E-5</v>
      </c>
      <c r="G167" s="42"/>
      <c r="H167" s="42"/>
      <c r="I167" s="42"/>
    </row>
    <row r="168" spans="1:17">
      <c r="A168" s="19"/>
      <c r="B168" s="19"/>
      <c r="C168" s="42">
        <v>15.384454727172852</v>
      </c>
      <c r="E168" s="42">
        <f t="shared" si="0"/>
        <v>-15.384454727172852</v>
      </c>
      <c r="F168" s="42">
        <f t="shared" si="1"/>
        <v>2.3378554770887319E-5</v>
      </c>
      <c r="G168" s="42"/>
      <c r="H168" s="42"/>
      <c r="I168" s="42"/>
    </row>
    <row r="169" spans="1:17">
      <c r="A169" s="19"/>
      <c r="B169" s="19"/>
      <c r="C169" s="42">
        <v>15.460768699645996</v>
      </c>
      <c r="E169" s="42">
        <f t="shared" si="0"/>
        <v>-15.460768699645996</v>
      </c>
      <c r="F169" s="42">
        <f t="shared" si="1"/>
        <v>2.2174041979081356E-5</v>
      </c>
      <c r="G169" s="42"/>
      <c r="H169" s="42"/>
      <c r="I169" s="42"/>
    </row>
    <row r="170" spans="1:17">
      <c r="A170" s="19"/>
      <c r="B170" s="19" t="s">
        <v>88</v>
      </c>
      <c r="C170" s="44">
        <v>15.634106636047363</v>
      </c>
      <c r="E170" s="42">
        <f t="shared" si="0"/>
        <v>-15.634106636047363</v>
      </c>
      <c r="F170" s="42">
        <f t="shared" si="1"/>
        <v>1.9663686750862041E-5</v>
      </c>
      <c r="G170" s="42"/>
      <c r="H170" s="42"/>
      <c r="I170" s="42"/>
    </row>
    <row r="171" spans="1:17">
      <c r="A171" s="19"/>
      <c r="B171" s="19"/>
      <c r="C171" s="44">
        <v>15.852368036905924</v>
      </c>
      <c r="E171" s="42">
        <f t="shared" si="0"/>
        <v>-15.852368036905924</v>
      </c>
      <c r="F171" s="42">
        <f t="shared" si="1"/>
        <v>1.6902919322449027E-5</v>
      </c>
      <c r="G171" s="42"/>
      <c r="H171" s="42"/>
      <c r="I171" s="42"/>
    </row>
    <row r="172" spans="1:17">
      <c r="A172" s="19"/>
      <c r="B172" s="19"/>
      <c r="C172" s="44">
        <v>15.828651746114096</v>
      </c>
      <c r="E172" s="42">
        <f t="shared" si="0"/>
        <v>-15.828651746114096</v>
      </c>
      <c r="F172" s="42">
        <f t="shared" si="1"/>
        <v>1.7183080848188565E-5</v>
      </c>
      <c r="G172" s="42"/>
      <c r="H172" s="42"/>
      <c r="I172" s="42"/>
    </row>
    <row r="173" spans="1:17">
      <c r="A173" s="19"/>
      <c r="B173" s="19"/>
      <c r="C173" s="44">
        <v>15.796933809916178</v>
      </c>
      <c r="E173" s="42">
        <f t="shared" si="0"/>
        <v>-15.796933809916178</v>
      </c>
      <c r="F173" s="42">
        <f t="shared" si="1"/>
        <v>1.7565037596359648E-5</v>
      </c>
      <c r="G173" s="42"/>
      <c r="H173" s="42"/>
      <c r="I173" s="42"/>
    </row>
    <row r="174" spans="1:17">
      <c r="A174" s="19"/>
      <c r="B174" s="19"/>
      <c r="C174" s="44">
        <v>15.502550760904947</v>
      </c>
      <c r="E174" s="42">
        <f t="shared" si="0"/>
        <v>-15.502550760904947</v>
      </c>
      <c r="F174" s="42">
        <f t="shared" si="1"/>
        <v>2.1541067006607537E-5</v>
      </c>
      <c r="G174" s="42"/>
      <c r="H174" s="42"/>
      <c r="I174" s="42"/>
    </row>
    <row r="175" spans="1:17">
      <c r="A175" s="19" t="s">
        <v>76</v>
      </c>
      <c r="B175" s="19" t="s">
        <v>71</v>
      </c>
      <c r="C175" s="20">
        <v>11.929532686869303</v>
      </c>
      <c r="D175" s="43">
        <f>AVERAGE(C175:C179)</f>
        <v>12.043707911173502</v>
      </c>
      <c r="E175" s="42">
        <v>0.11417522430419957</v>
      </c>
      <c r="F175" s="42">
        <v>1.0823560954362772</v>
      </c>
      <c r="G175" s="42">
        <v>0.96262266175254185</v>
      </c>
      <c r="H175" s="44">
        <v>1.1243825212526679</v>
      </c>
      <c r="I175" s="44">
        <v>0.16913293202718171</v>
      </c>
      <c r="J175" s="42">
        <v>1.0000000000000007</v>
      </c>
      <c r="K175" s="42">
        <v>9.61027951144475E-16</v>
      </c>
      <c r="L175" s="42">
        <v>0.40019256758545196</v>
      </c>
      <c r="M175" s="42">
        <v>0.23105128662314819</v>
      </c>
      <c r="N175" s="42">
        <v>0.85201380614584254</v>
      </c>
      <c r="O175" s="42">
        <v>1.1736899012512332</v>
      </c>
      <c r="P175" s="42">
        <v>0.14798619385415812</v>
      </c>
      <c r="Q175" s="42">
        <v>0.17368990125123251</v>
      </c>
    </row>
    <row r="176" spans="1:17">
      <c r="A176" s="19"/>
      <c r="B176" s="19"/>
      <c r="C176" s="20">
        <v>12.11513646443685</v>
      </c>
      <c r="E176" s="42">
        <v>-7.1428553263347183E-2</v>
      </c>
      <c r="F176" s="42">
        <v>0.95169516499357887</v>
      </c>
      <c r="G176" s="42">
        <v>0.93137572651859979</v>
      </c>
      <c r="H176" s="44">
        <v>1.0218165858272164</v>
      </c>
      <c r="I176" s="44">
        <v>3.1136258443197475E-2</v>
      </c>
      <c r="J176" s="42"/>
      <c r="K176" s="42"/>
      <c r="L176" s="42"/>
      <c r="M176" s="42"/>
      <c r="N176" s="42"/>
      <c r="O176" s="42"/>
      <c r="P176" s="42"/>
      <c r="Q176" s="42"/>
    </row>
    <row r="177" spans="1:17">
      <c r="A177" s="19"/>
      <c r="B177" s="19"/>
      <c r="C177" s="20">
        <v>11.75368849436442</v>
      </c>
      <c r="E177" s="42">
        <v>0.29001941680908239</v>
      </c>
      <c r="F177" s="42">
        <v>1.2226567329594185</v>
      </c>
      <c r="G177" s="42">
        <v>0.94195579157247722</v>
      </c>
      <c r="H177" s="44">
        <v>1.2979979993735653</v>
      </c>
      <c r="I177" s="44">
        <v>0.37628815968831469</v>
      </c>
      <c r="J177" s="21"/>
      <c r="K177" s="42"/>
      <c r="L177" s="45"/>
      <c r="M177" s="46"/>
      <c r="N177" s="42"/>
      <c r="O177" s="42"/>
      <c r="P177" s="42"/>
      <c r="Q177" s="42"/>
    </row>
    <row r="178" spans="1:17">
      <c r="A178" s="19"/>
      <c r="B178" s="19"/>
      <c r="C178" s="20">
        <v>11.782550493876139</v>
      </c>
      <c r="E178" s="42">
        <v>0.26115741729736364</v>
      </c>
      <c r="F178" s="42">
        <v>1.198439779991697</v>
      </c>
      <c r="G178" s="42">
        <v>1.1173278880606463</v>
      </c>
      <c r="H178" s="44">
        <v>1.0725945291420562</v>
      </c>
      <c r="I178" s="44">
        <v>0.10110479990641434</v>
      </c>
      <c r="J178" s="21"/>
      <c r="K178" s="42"/>
      <c r="L178" s="45"/>
      <c r="M178" s="46"/>
      <c r="N178" s="42"/>
      <c r="O178" s="42"/>
      <c r="P178" s="42"/>
      <c r="Q178" s="42"/>
    </row>
    <row r="179" spans="1:17">
      <c r="A179" s="19"/>
      <c r="B179" s="19"/>
      <c r="C179" s="20">
        <v>12.637631416320801</v>
      </c>
      <c r="E179" s="42">
        <v>-0.59392350514729841</v>
      </c>
      <c r="F179" s="42">
        <v>0.66253863684176906</v>
      </c>
      <c r="G179" s="42">
        <v>1.0597607823520192</v>
      </c>
      <c r="H179" s="44">
        <v>0.62517753805848475</v>
      </c>
      <c r="I179" s="44">
        <v>-0.67766215006510333</v>
      </c>
      <c r="J179" s="21"/>
      <c r="K179" s="42"/>
      <c r="L179" s="45"/>
      <c r="M179" s="46"/>
      <c r="N179" s="42"/>
      <c r="O179" s="42"/>
      <c r="P179" s="42"/>
      <c r="Q179" s="42"/>
    </row>
    <row r="180" spans="1:17">
      <c r="A180" s="19"/>
      <c r="B180" s="19" t="s">
        <v>88</v>
      </c>
      <c r="C180" s="20">
        <v>22.565234502156532</v>
      </c>
      <c r="E180" s="42">
        <v>-10.521526590983029</v>
      </c>
      <c r="F180" s="42">
        <v>6.8030693153505633E-4</v>
      </c>
      <c r="G180" s="42">
        <v>0.93978373788042813</v>
      </c>
      <c r="H180" s="44">
        <v>7.2389732245144904E-4</v>
      </c>
      <c r="I180" s="44">
        <v>-10.431927299499467</v>
      </c>
      <c r="J180" s="21">
        <v>6.6012980528582258E-4</v>
      </c>
      <c r="K180" s="42">
        <v>-10.564962641398095</v>
      </c>
      <c r="L180" s="22">
        <v>0.53102514484831209</v>
      </c>
      <c r="M180" s="23">
        <v>0.30658751032463299</v>
      </c>
      <c r="N180" s="42">
        <v>5.3374928340843282E-4</v>
      </c>
      <c r="O180" s="42">
        <v>8.1643455714626196E-4</v>
      </c>
      <c r="P180" s="42">
        <v>1.2638052187738977E-4</v>
      </c>
      <c r="Q180" s="42">
        <v>1.5630475186043937E-4</v>
      </c>
    </row>
    <row r="181" spans="1:17">
      <c r="A181" s="19"/>
      <c r="B181" s="19"/>
      <c r="C181" s="20">
        <v>22.904395421346027</v>
      </c>
      <c r="E181" s="42">
        <v>-10.860687510172525</v>
      </c>
      <c r="F181" s="42">
        <v>5.3778326796360347E-4</v>
      </c>
      <c r="G181" s="42">
        <v>0.80783877932992698</v>
      </c>
      <c r="H181" s="44">
        <v>6.657061801485628E-4</v>
      </c>
      <c r="I181" s="44">
        <v>-10.552826817830404</v>
      </c>
      <c r="J181" s="24"/>
      <c r="L181" s="47"/>
      <c r="M181" s="48"/>
    </row>
    <row r="182" spans="1:17">
      <c r="A182" s="19"/>
      <c r="B182" s="19"/>
      <c r="C182" s="20">
        <v>23.037986119588215</v>
      </c>
      <c r="E182" s="42">
        <v>-10.994278208414713</v>
      </c>
      <c r="F182" s="42">
        <v>4.9022164007034286E-4</v>
      </c>
      <c r="G182" s="42">
        <v>0.82122849862344915</v>
      </c>
      <c r="H182" s="44">
        <v>5.9693695590454655E-4</v>
      </c>
      <c r="I182" s="44">
        <v>-10.710133806864418</v>
      </c>
    </row>
    <row r="183" spans="1:17">
      <c r="A183" s="6"/>
      <c r="B183" s="6"/>
      <c r="C183" s="20">
        <v>21.764668146769207</v>
      </c>
      <c r="E183" s="42">
        <v>-9.7209602355957045</v>
      </c>
      <c r="F183" s="42">
        <v>1.1849482459666909E-3</v>
      </c>
      <c r="G183" s="42">
        <v>0.83948330226494472</v>
      </c>
      <c r="H183" s="44">
        <v>1.4115209233699754E-3</v>
      </c>
      <c r="I183" s="44">
        <v>-9.4685337702433294</v>
      </c>
    </row>
    <row r="184" spans="1:17">
      <c r="A184" s="6"/>
      <c r="B184" s="6"/>
      <c r="C184" s="20">
        <v>22.776617685953777</v>
      </c>
      <c r="E184" s="42">
        <v>-10.732909774780275</v>
      </c>
      <c r="F184" s="42">
        <v>5.8758705183097493E-4</v>
      </c>
      <c r="G184" s="42">
        <v>1.029509101008991</v>
      </c>
      <c r="H184" s="44">
        <v>5.7074488341589066E-4</v>
      </c>
      <c r="I184" s="44">
        <v>-10.774866358439128</v>
      </c>
    </row>
  </sheetData>
  <mergeCells count="1">
    <mergeCell ref="A1:W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8028-8D43-41A8-AFB7-382C6EA03CB6}">
  <dimension ref="A1:W52"/>
  <sheetViews>
    <sheetView topLeftCell="A21" workbookViewId="0">
      <selection sqref="A1:W3"/>
    </sheetView>
  </sheetViews>
  <sheetFormatPr defaultRowHeight="15"/>
  <cols>
    <col min="1" max="2" width="14.140625" customWidth="1"/>
    <col min="3" max="3" width="16.85546875" customWidth="1"/>
    <col min="4" max="4" width="14.140625" customWidth="1"/>
    <col min="5" max="5" width="12.85546875" customWidth="1"/>
    <col min="6" max="6" width="11.28515625" customWidth="1"/>
    <col min="7" max="7" width="14.140625" customWidth="1"/>
    <col min="8" max="8" width="17.28515625" customWidth="1"/>
    <col min="9" max="9" width="15.5703125" customWidth="1"/>
  </cols>
  <sheetData>
    <row r="1" spans="1:23">
      <c r="A1" s="61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23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5" spans="1:23" ht="18.75">
      <c r="A5" s="5" t="s">
        <v>90</v>
      </c>
    </row>
    <row r="6" spans="1:23">
      <c r="A6" s="27" t="s">
        <v>43</v>
      </c>
    </row>
    <row r="7" spans="1:23">
      <c r="A7" s="11" t="s">
        <v>5</v>
      </c>
      <c r="B7" s="28">
        <v>70000000</v>
      </c>
      <c r="C7" s="12"/>
    </row>
    <row r="8" spans="1:23">
      <c r="A8" s="11" t="s">
        <v>91</v>
      </c>
      <c r="B8" s="11" t="s">
        <v>92</v>
      </c>
    </row>
    <row r="9" spans="1:23">
      <c r="A9" s="3">
        <v>1</v>
      </c>
      <c r="B9" s="3">
        <v>2001</v>
      </c>
      <c r="D9" s="6" t="s">
        <v>23</v>
      </c>
    </row>
    <row r="10" spans="1:23">
      <c r="A10" s="3">
        <v>1</v>
      </c>
      <c r="B10" s="3">
        <v>3000001</v>
      </c>
      <c r="D10" s="2" t="s">
        <v>43</v>
      </c>
    </row>
    <row r="11" spans="1:23">
      <c r="A11" s="3">
        <v>101</v>
      </c>
      <c r="B11" s="3">
        <v>1</v>
      </c>
      <c r="D11" s="6"/>
      <c r="E11" s="11" t="s">
        <v>5</v>
      </c>
    </row>
    <row r="12" spans="1:23">
      <c r="A12" s="3">
        <v>1</v>
      </c>
      <c r="B12" s="3">
        <v>1</v>
      </c>
      <c r="D12" s="1"/>
      <c r="E12" s="11" t="s">
        <v>10</v>
      </c>
      <c r="F12" s="11" t="s">
        <v>11</v>
      </c>
      <c r="G12" s="11" t="s">
        <v>12</v>
      </c>
      <c r="H12" s="11" t="s">
        <v>13</v>
      </c>
    </row>
    <row r="13" spans="1:23">
      <c r="A13" s="3">
        <v>1</v>
      </c>
      <c r="B13" s="3">
        <v>151</v>
      </c>
      <c r="D13" s="11" t="s">
        <v>91</v>
      </c>
      <c r="E13" s="31" t="s">
        <v>27</v>
      </c>
      <c r="F13" s="31">
        <v>0.2</v>
      </c>
      <c r="G13" s="33">
        <v>8.0699999999999994E-2</v>
      </c>
      <c r="H13" s="33">
        <v>0.41599999999999998</v>
      </c>
    </row>
    <row r="14" spans="1:23">
      <c r="A14" s="3">
        <v>1</v>
      </c>
      <c r="B14" s="3">
        <v>201</v>
      </c>
      <c r="D14" s="11" t="s">
        <v>93</v>
      </c>
      <c r="E14" s="31" t="s">
        <v>15</v>
      </c>
      <c r="F14" s="32">
        <v>0.75</v>
      </c>
      <c r="G14" s="32">
        <v>0.53129999999999999</v>
      </c>
      <c r="H14" s="32">
        <v>0.8881</v>
      </c>
    </row>
    <row r="15" spans="1:23">
      <c r="A15" s="3">
        <v>1</v>
      </c>
      <c r="B15" s="3">
        <v>251</v>
      </c>
      <c r="D15" s="1"/>
      <c r="E15" s="4"/>
      <c r="F15" s="4"/>
      <c r="G15" s="4"/>
      <c r="H15" s="4"/>
    </row>
    <row r="16" spans="1:23">
      <c r="A16" s="3">
        <v>101</v>
      </c>
      <c r="B16" s="3">
        <v>1</v>
      </c>
      <c r="D16" s="6"/>
    </row>
    <row r="17" spans="1:2">
      <c r="A17" s="3">
        <v>1</v>
      </c>
      <c r="B17" s="3">
        <v>651</v>
      </c>
    </row>
    <row r="18" spans="1:2">
      <c r="A18" s="3">
        <v>1</v>
      </c>
      <c r="B18" s="3">
        <v>10001</v>
      </c>
    </row>
    <row r="19" spans="1:2">
      <c r="A19" s="3">
        <v>1</v>
      </c>
      <c r="B19" s="3">
        <v>1601</v>
      </c>
    </row>
    <row r="20" spans="1:2">
      <c r="A20" s="3">
        <v>1</v>
      </c>
      <c r="B20" s="3">
        <v>18001</v>
      </c>
    </row>
    <row r="21" spans="1:2">
      <c r="A21" s="3">
        <v>1</v>
      </c>
      <c r="B21" s="3">
        <v>1</v>
      </c>
    </row>
    <row r="22" spans="1:2">
      <c r="A22" s="3">
        <v>1</v>
      </c>
      <c r="B22" s="3">
        <v>251</v>
      </c>
    </row>
    <row r="23" spans="1:2">
      <c r="A23" s="3">
        <v>1</v>
      </c>
      <c r="B23" s="3">
        <v>1101</v>
      </c>
    </row>
    <row r="24" spans="1:2">
      <c r="A24" s="3">
        <v>51</v>
      </c>
      <c r="B24" s="3">
        <v>1951</v>
      </c>
    </row>
    <row r="25" spans="1:2">
      <c r="A25" s="3">
        <v>1</v>
      </c>
      <c r="B25" s="3">
        <v>51</v>
      </c>
    </row>
    <row r="26" spans="1:2">
      <c r="A26" s="3">
        <v>101</v>
      </c>
      <c r="B26" s="3">
        <v>1001</v>
      </c>
    </row>
    <row r="27" spans="1:2">
      <c r="A27" s="3">
        <v>1</v>
      </c>
      <c r="B27" s="3">
        <v>51</v>
      </c>
    </row>
    <row r="28" spans="1:2">
      <c r="A28" s="3">
        <v>1</v>
      </c>
      <c r="B28" s="3">
        <v>1</v>
      </c>
    </row>
    <row r="30" spans="1:2" ht="18.75">
      <c r="A30" s="5" t="s">
        <v>94</v>
      </c>
    </row>
    <row r="31" spans="1:2">
      <c r="A31" s="11" t="s">
        <v>5</v>
      </c>
      <c r="B31" s="28">
        <v>200000000</v>
      </c>
    </row>
    <row r="32" spans="1:2">
      <c r="A32" s="2" t="s">
        <v>21</v>
      </c>
    </row>
    <row r="33" spans="1:5">
      <c r="A33" s="28" t="s">
        <v>95</v>
      </c>
      <c r="B33" s="1"/>
      <c r="C33" s="2" t="s">
        <v>96</v>
      </c>
      <c r="E33" s="1"/>
    </row>
    <row r="34" spans="1:5">
      <c r="A34" s="2" t="s">
        <v>97</v>
      </c>
      <c r="B34" s="2" t="s">
        <v>98</v>
      </c>
      <c r="C34" s="2" t="s">
        <v>97</v>
      </c>
      <c r="D34" s="2" t="s">
        <v>98</v>
      </c>
    </row>
    <row r="35" spans="1:5">
      <c r="A35" s="3">
        <v>11</v>
      </c>
      <c r="B35" s="3">
        <v>0</v>
      </c>
      <c r="C35" s="2"/>
      <c r="D35" s="2"/>
    </row>
    <row r="36" spans="1:5">
      <c r="A36" s="3">
        <v>0</v>
      </c>
      <c r="B36" s="3">
        <v>0</v>
      </c>
      <c r="C36" s="3">
        <v>72</v>
      </c>
      <c r="D36" s="3">
        <v>3</v>
      </c>
    </row>
    <row r="37" spans="1:5">
      <c r="A37" s="3">
        <v>0</v>
      </c>
      <c r="B37" s="3">
        <v>0</v>
      </c>
      <c r="C37" s="3">
        <v>68</v>
      </c>
      <c r="D37" s="3">
        <v>2</v>
      </c>
    </row>
    <row r="38" spans="1:5">
      <c r="A38" s="3">
        <v>5</v>
      </c>
      <c r="B38" s="3">
        <v>0</v>
      </c>
      <c r="C38" s="3">
        <v>44</v>
      </c>
      <c r="D38" s="3">
        <v>1</v>
      </c>
    </row>
    <row r="39" spans="1:5">
      <c r="A39" s="3">
        <v>0</v>
      </c>
      <c r="B39" s="3">
        <v>0</v>
      </c>
      <c r="C39" s="3">
        <v>83</v>
      </c>
      <c r="D39" s="3">
        <v>5</v>
      </c>
    </row>
    <row r="40" spans="1:5">
      <c r="A40" s="3">
        <v>0</v>
      </c>
      <c r="B40" s="3">
        <v>0</v>
      </c>
      <c r="C40" s="3">
        <v>49</v>
      </c>
      <c r="D40" s="3">
        <v>1</v>
      </c>
    </row>
    <row r="41" spans="1:5">
      <c r="A41" s="3">
        <v>17</v>
      </c>
      <c r="B41" s="3">
        <v>1</v>
      </c>
      <c r="C41" s="3">
        <v>25</v>
      </c>
      <c r="D41" s="3">
        <v>0</v>
      </c>
    </row>
    <row r="42" spans="1:5">
      <c r="A42" s="3">
        <v>14</v>
      </c>
      <c r="B42" s="3">
        <v>0</v>
      </c>
      <c r="C42" s="3">
        <v>27</v>
      </c>
      <c r="D42" s="3">
        <v>2</v>
      </c>
    </row>
    <row r="43" spans="1:5">
      <c r="A43" s="3">
        <v>0</v>
      </c>
      <c r="B43" s="3">
        <v>0</v>
      </c>
      <c r="C43" s="3">
        <v>226</v>
      </c>
      <c r="D43" s="3">
        <v>1</v>
      </c>
    </row>
    <row r="44" spans="1:5">
      <c r="A44" s="3">
        <v>23</v>
      </c>
      <c r="B44" s="3">
        <v>1</v>
      </c>
      <c r="C44" s="3">
        <v>11</v>
      </c>
      <c r="D44" s="3">
        <v>1</v>
      </c>
    </row>
    <row r="45" spans="1:5">
      <c r="A45" s="3">
        <v>2</v>
      </c>
      <c r="B45" s="3">
        <v>0</v>
      </c>
      <c r="C45" s="3">
        <v>5</v>
      </c>
      <c r="D45" s="3">
        <v>0</v>
      </c>
    </row>
    <row r="46" spans="1:5">
      <c r="A46" s="3">
        <v>0</v>
      </c>
      <c r="B46" s="3">
        <v>0</v>
      </c>
      <c r="C46" s="3">
        <v>0</v>
      </c>
      <c r="D46" s="3">
        <v>0</v>
      </c>
    </row>
    <row r="47" spans="1:5">
      <c r="A47" s="3">
        <v>0</v>
      </c>
      <c r="B47" s="3">
        <v>0</v>
      </c>
      <c r="C47" s="3">
        <v>2</v>
      </c>
      <c r="D47" s="3">
        <v>0</v>
      </c>
    </row>
    <row r="48" spans="1:5">
      <c r="A48" s="3">
        <v>0</v>
      </c>
      <c r="B48" s="3">
        <v>0</v>
      </c>
      <c r="C48" s="3">
        <v>0</v>
      </c>
      <c r="D48" s="3">
        <v>0</v>
      </c>
    </row>
    <row r="49" spans="1:4">
      <c r="A49" s="3">
        <v>0</v>
      </c>
      <c r="B49" s="3">
        <v>0</v>
      </c>
      <c r="C49" s="3">
        <v>18</v>
      </c>
      <c r="D49" s="3">
        <v>1</v>
      </c>
    </row>
    <row r="50" spans="1:4">
      <c r="A50" s="3">
        <v>11</v>
      </c>
      <c r="B50" s="3">
        <v>2</v>
      </c>
    </row>
    <row r="51" spans="1:4">
      <c r="A51" s="3">
        <v>5</v>
      </c>
      <c r="B51" s="3">
        <v>0</v>
      </c>
    </row>
    <row r="52" spans="1:4">
      <c r="A52" s="3">
        <v>0</v>
      </c>
      <c r="B52" s="3">
        <v>0</v>
      </c>
    </row>
  </sheetData>
  <mergeCells count="1">
    <mergeCell ref="A1:W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D1F2-F8F9-456F-B155-B8B5788A497D}">
  <dimension ref="A1:W104"/>
  <sheetViews>
    <sheetView topLeftCell="A124" workbookViewId="0">
      <selection sqref="A1:W3"/>
    </sheetView>
  </sheetViews>
  <sheetFormatPr defaultRowHeight="15"/>
  <cols>
    <col min="1" max="1" width="14.42578125" customWidth="1"/>
    <col min="2" max="2" width="16.85546875" customWidth="1"/>
    <col min="3" max="4" width="14.85546875" customWidth="1"/>
    <col min="5" max="5" width="15.7109375" customWidth="1"/>
    <col min="6" max="6" width="14.85546875" customWidth="1"/>
    <col min="7" max="7" width="10.7109375" customWidth="1"/>
    <col min="10" max="11" width="12" customWidth="1"/>
    <col min="12" max="12" width="11.28515625" customWidth="1"/>
    <col min="13" max="13" width="12.7109375" customWidth="1"/>
    <col min="14" max="14" width="11.85546875" customWidth="1"/>
    <col min="15" max="15" width="11.42578125" customWidth="1"/>
    <col min="16" max="16" width="12.42578125" customWidth="1"/>
  </cols>
  <sheetData>
    <row r="1" spans="1:23">
      <c r="A1" s="61" t="s">
        <v>99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34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5" spans="1:23" ht="18.75">
      <c r="A5" s="5" t="s">
        <v>1</v>
      </c>
    </row>
    <row r="6" spans="1:23">
      <c r="A6" s="27" t="s">
        <v>43</v>
      </c>
    </row>
    <row r="7" spans="1:23">
      <c r="A7" s="40" t="s">
        <v>4</v>
      </c>
      <c r="B7" s="12"/>
      <c r="C7" s="12"/>
      <c r="D7" s="11" t="s">
        <v>5</v>
      </c>
      <c r="E7" s="12"/>
      <c r="F7" s="12"/>
    </row>
    <row r="8" spans="1:23">
      <c r="A8" s="7" t="s">
        <v>100</v>
      </c>
      <c r="B8" s="7" t="s">
        <v>101</v>
      </c>
      <c r="C8" s="7" t="s">
        <v>102</v>
      </c>
      <c r="D8" s="7" t="s">
        <v>100</v>
      </c>
      <c r="E8" s="7" t="s">
        <v>101</v>
      </c>
      <c r="F8" s="7" t="s">
        <v>102</v>
      </c>
    </row>
    <row r="9" spans="1:23">
      <c r="A9" s="3">
        <v>50001</v>
      </c>
      <c r="B9" s="3">
        <v>50001</v>
      </c>
      <c r="C9" s="3">
        <v>50001</v>
      </c>
      <c r="D9" s="3">
        <v>1</v>
      </c>
      <c r="E9" s="3">
        <v>1</v>
      </c>
      <c r="F9" s="3">
        <v>1</v>
      </c>
      <c r="H9" s="6" t="s">
        <v>23</v>
      </c>
      <c r="I9" s="6"/>
    </row>
    <row r="10" spans="1:23">
      <c r="A10" s="3">
        <v>100001</v>
      </c>
      <c r="B10" s="3">
        <v>400001</v>
      </c>
      <c r="C10" s="3">
        <v>200001</v>
      </c>
      <c r="D10" s="3">
        <v>51</v>
      </c>
      <c r="E10" s="3">
        <v>5001</v>
      </c>
      <c r="F10" s="3">
        <v>1</v>
      </c>
      <c r="H10" s="2" t="s">
        <v>43</v>
      </c>
      <c r="I10" s="6"/>
      <c r="J10" s="1"/>
    </row>
    <row r="11" spans="1:23">
      <c r="A11" s="3">
        <v>1</v>
      </c>
      <c r="B11" s="3">
        <v>300001</v>
      </c>
      <c r="C11" s="3">
        <v>15001</v>
      </c>
      <c r="D11" s="3">
        <v>1</v>
      </c>
      <c r="E11" s="3">
        <v>1</v>
      </c>
      <c r="F11" s="3">
        <v>501</v>
      </c>
      <c r="H11" s="49" t="s">
        <v>6</v>
      </c>
      <c r="I11" s="11" t="s">
        <v>9</v>
      </c>
      <c r="J11" s="26"/>
      <c r="K11" s="26"/>
      <c r="M11" s="11" t="s">
        <v>5</v>
      </c>
      <c r="N11" s="26"/>
      <c r="O11" s="26"/>
    </row>
    <row r="12" spans="1:23">
      <c r="A12" s="3">
        <v>150001</v>
      </c>
      <c r="B12" s="3">
        <v>45001</v>
      </c>
      <c r="C12" s="3">
        <v>300001</v>
      </c>
      <c r="D12" s="3">
        <v>1</v>
      </c>
      <c r="E12" s="3">
        <v>1</v>
      </c>
      <c r="F12" s="3">
        <v>50001</v>
      </c>
      <c r="H12" s="1"/>
      <c r="I12" s="11" t="s">
        <v>10</v>
      </c>
      <c r="J12" s="11" t="s">
        <v>11</v>
      </c>
      <c r="K12" s="11" t="s">
        <v>12</v>
      </c>
      <c r="L12" s="11" t="s">
        <v>13</v>
      </c>
      <c r="M12" s="11" t="s">
        <v>11</v>
      </c>
      <c r="N12" s="11" t="s">
        <v>12</v>
      </c>
      <c r="O12" s="11" t="s">
        <v>13</v>
      </c>
      <c r="P12" s="11" t="s">
        <v>10</v>
      </c>
    </row>
    <row r="13" spans="1:23" ht="17.25">
      <c r="A13" s="3">
        <v>15001</v>
      </c>
      <c r="B13" s="3">
        <v>100001</v>
      </c>
      <c r="C13" s="3">
        <v>10001</v>
      </c>
      <c r="D13" s="3">
        <v>1</v>
      </c>
      <c r="E13" s="3">
        <v>1</v>
      </c>
      <c r="F13" s="3">
        <v>1</v>
      </c>
      <c r="H13" s="29" t="s">
        <v>103</v>
      </c>
      <c r="I13" s="31" t="s">
        <v>48</v>
      </c>
      <c r="J13" s="33">
        <v>0.9</v>
      </c>
      <c r="K13" s="33">
        <v>0.69899999999999995</v>
      </c>
      <c r="L13" s="33">
        <v>0.97209999999999996</v>
      </c>
      <c r="M13" s="31">
        <v>0.05</v>
      </c>
      <c r="N13" s="33">
        <v>8.8999999999999999E-3</v>
      </c>
      <c r="O13" s="33">
        <v>0.2361</v>
      </c>
      <c r="P13" s="31" t="s">
        <v>18</v>
      </c>
    </row>
    <row r="14" spans="1:23" ht="17.25">
      <c r="A14" s="3">
        <v>200001</v>
      </c>
      <c r="B14" s="3">
        <v>100001</v>
      </c>
      <c r="C14" s="3">
        <v>20001</v>
      </c>
      <c r="D14" s="3">
        <v>1</v>
      </c>
      <c r="E14" s="3">
        <v>1</v>
      </c>
      <c r="F14" s="3">
        <v>1</v>
      </c>
      <c r="H14" s="29" t="s">
        <v>104</v>
      </c>
      <c r="I14" s="31" t="s">
        <v>17</v>
      </c>
      <c r="J14" s="32">
        <v>0.85</v>
      </c>
      <c r="K14" s="32">
        <v>0.63959999999999995</v>
      </c>
      <c r="L14" s="32">
        <v>0.9476</v>
      </c>
      <c r="M14" s="32">
        <v>0.2</v>
      </c>
      <c r="N14" s="32">
        <v>8.0699999999999994E-2</v>
      </c>
      <c r="O14" s="32">
        <v>0.41599999999999998</v>
      </c>
      <c r="P14" s="31" t="s">
        <v>27</v>
      </c>
    </row>
    <row r="15" spans="1:23" ht="17.25">
      <c r="A15" s="3">
        <v>25001</v>
      </c>
      <c r="B15" s="3">
        <v>50001</v>
      </c>
      <c r="C15" s="3">
        <v>1</v>
      </c>
      <c r="D15" s="3">
        <v>1</v>
      </c>
      <c r="E15" s="3">
        <v>1</v>
      </c>
      <c r="F15" s="3">
        <v>1</v>
      </c>
      <c r="H15" s="29" t="s">
        <v>105</v>
      </c>
      <c r="I15" s="31" t="s">
        <v>38</v>
      </c>
      <c r="J15" s="31">
        <v>0.95</v>
      </c>
      <c r="K15" s="31">
        <v>0.76390000000000002</v>
      </c>
      <c r="L15" s="31">
        <v>0.99109999999999998</v>
      </c>
      <c r="M15" s="31">
        <v>0.25</v>
      </c>
      <c r="N15" s="31">
        <v>0.1119</v>
      </c>
      <c r="O15" s="31">
        <v>0.46870000000000001</v>
      </c>
      <c r="P15" s="31" t="s">
        <v>30</v>
      </c>
    </row>
    <row r="16" spans="1:23">
      <c r="A16" s="3">
        <v>15001</v>
      </c>
      <c r="B16" s="3">
        <v>1500001</v>
      </c>
      <c r="C16" s="3">
        <v>35001</v>
      </c>
      <c r="D16" s="3">
        <v>1</v>
      </c>
      <c r="E16" s="3">
        <v>4001</v>
      </c>
      <c r="F16" s="3">
        <v>801</v>
      </c>
    </row>
    <row r="17" spans="1:6">
      <c r="A17" s="3">
        <v>55001</v>
      </c>
      <c r="B17" s="3">
        <v>25001</v>
      </c>
      <c r="C17" s="3">
        <v>20001</v>
      </c>
      <c r="D17" s="3">
        <v>1</v>
      </c>
      <c r="E17" s="3">
        <v>1</v>
      </c>
      <c r="F17" s="3">
        <v>1</v>
      </c>
    </row>
    <row r="18" spans="1:6">
      <c r="A18" s="3">
        <v>3001</v>
      </c>
      <c r="B18" s="3">
        <v>250001</v>
      </c>
      <c r="C18" s="3">
        <v>5001</v>
      </c>
      <c r="D18" s="3">
        <v>1</v>
      </c>
      <c r="E18" s="3">
        <v>1</v>
      </c>
      <c r="F18" s="3">
        <v>1</v>
      </c>
    </row>
    <row r="19" spans="1:6">
      <c r="A19" s="3">
        <v>100001</v>
      </c>
      <c r="B19" s="3">
        <v>40001</v>
      </c>
      <c r="C19" s="3">
        <v>10001</v>
      </c>
      <c r="D19" s="3">
        <v>1</v>
      </c>
      <c r="E19" s="3">
        <v>1</v>
      </c>
      <c r="F19" s="3">
        <v>1</v>
      </c>
    </row>
    <row r="20" spans="1:6">
      <c r="A20" s="3">
        <v>500001</v>
      </c>
      <c r="B20" s="3">
        <v>20001</v>
      </c>
      <c r="C20" s="3">
        <v>50001</v>
      </c>
      <c r="D20" s="3">
        <v>1</v>
      </c>
      <c r="E20" s="3">
        <v>1</v>
      </c>
      <c r="F20" s="3">
        <v>1</v>
      </c>
    </row>
    <row r="21" spans="1:6">
      <c r="A21" s="3">
        <v>100001</v>
      </c>
      <c r="B21" s="3">
        <v>25001</v>
      </c>
      <c r="C21" s="3">
        <v>15001</v>
      </c>
      <c r="D21" s="3">
        <v>1</v>
      </c>
      <c r="E21" s="3">
        <v>1</v>
      </c>
      <c r="F21" s="3">
        <v>51</v>
      </c>
    </row>
    <row r="22" spans="1:6">
      <c r="A22" s="3">
        <v>1</v>
      </c>
      <c r="B22" s="3">
        <v>1</v>
      </c>
      <c r="C22" s="3">
        <v>45001</v>
      </c>
      <c r="D22" s="3">
        <v>1</v>
      </c>
      <c r="E22" s="3">
        <v>51</v>
      </c>
      <c r="F22" s="3">
        <v>51</v>
      </c>
    </row>
    <row r="23" spans="1:6">
      <c r="A23" s="3">
        <v>200001</v>
      </c>
      <c r="B23" s="3">
        <v>15001</v>
      </c>
      <c r="C23" s="3">
        <v>50001</v>
      </c>
      <c r="D23" s="3">
        <v>1</v>
      </c>
      <c r="E23" s="3">
        <v>0</v>
      </c>
      <c r="F23" s="3">
        <v>1</v>
      </c>
    </row>
    <row r="24" spans="1:6">
      <c r="A24" s="3">
        <v>150001</v>
      </c>
      <c r="B24" s="3">
        <v>501</v>
      </c>
      <c r="C24" s="3">
        <v>10001</v>
      </c>
      <c r="D24" s="3">
        <v>1</v>
      </c>
      <c r="E24" s="3">
        <v>1</v>
      </c>
      <c r="F24" s="3">
        <v>1</v>
      </c>
    </row>
    <row r="25" spans="1:6">
      <c r="A25" s="3">
        <v>15001</v>
      </c>
      <c r="B25" s="3">
        <v>30001</v>
      </c>
      <c r="C25" s="3">
        <v>4001</v>
      </c>
      <c r="D25" s="3">
        <v>1</v>
      </c>
      <c r="E25" s="3">
        <v>1</v>
      </c>
      <c r="F25" s="3">
        <v>1</v>
      </c>
    </row>
    <row r="26" spans="1:6">
      <c r="A26" s="3">
        <v>15001</v>
      </c>
      <c r="B26" s="3">
        <v>1</v>
      </c>
      <c r="C26" s="3">
        <v>10001</v>
      </c>
      <c r="D26" s="3">
        <v>1</v>
      </c>
      <c r="E26" s="3">
        <v>1</v>
      </c>
      <c r="F26" s="3">
        <v>1</v>
      </c>
    </row>
    <row r="27" spans="1:6">
      <c r="A27" s="3">
        <v>300001</v>
      </c>
      <c r="B27" s="3">
        <v>25001</v>
      </c>
      <c r="C27" s="3">
        <v>50001</v>
      </c>
      <c r="D27" s="3">
        <v>1</v>
      </c>
      <c r="E27" s="3">
        <v>51</v>
      </c>
      <c r="F27" s="3">
        <v>1</v>
      </c>
    </row>
    <row r="28" spans="1:6">
      <c r="A28" s="3">
        <v>50001</v>
      </c>
      <c r="B28" s="3">
        <v>1</v>
      </c>
      <c r="C28" s="3">
        <v>2001</v>
      </c>
      <c r="D28" s="3">
        <v>1</v>
      </c>
      <c r="E28" s="3">
        <v>1</v>
      </c>
      <c r="F28" s="3">
        <v>1</v>
      </c>
    </row>
    <row r="30" spans="1:6" ht="18.75">
      <c r="A30" s="5" t="s">
        <v>20</v>
      </c>
    </row>
    <row r="31" spans="1:6">
      <c r="A31" s="11" t="s">
        <v>5</v>
      </c>
      <c r="B31" s="28">
        <v>20000000</v>
      </c>
      <c r="C31" s="28">
        <v>200000000</v>
      </c>
    </row>
    <row r="32" spans="1:6">
      <c r="A32" s="2" t="s">
        <v>21</v>
      </c>
      <c r="B32" s="2" t="s">
        <v>97</v>
      </c>
      <c r="C32" s="2" t="s">
        <v>97</v>
      </c>
    </row>
    <row r="33" spans="1:3">
      <c r="A33" s="3">
        <v>1</v>
      </c>
      <c r="B33" s="34">
        <v>7</v>
      </c>
      <c r="C33" s="34">
        <v>6</v>
      </c>
    </row>
    <row r="34" spans="1:3">
      <c r="A34" s="3">
        <v>2</v>
      </c>
      <c r="B34" s="34">
        <v>6</v>
      </c>
      <c r="C34" s="34">
        <v>29</v>
      </c>
    </row>
    <row r="35" spans="1:3">
      <c r="A35" s="3">
        <v>3</v>
      </c>
      <c r="B35" s="34">
        <v>5</v>
      </c>
      <c r="C35" s="34">
        <v>4</v>
      </c>
    </row>
    <row r="36" spans="1:3">
      <c r="A36" s="3">
        <v>4</v>
      </c>
      <c r="B36" s="34">
        <v>1</v>
      </c>
      <c r="C36" s="34">
        <v>5</v>
      </c>
    </row>
    <row r="37" spans="1:3">
      <c r="A37" s="3">
        <v>5</v>
      </c>
      <c r="B37" s="34">
        <v>2</v>
      </c>
      <c r="C37" s="34">
        <v>7</v>
      </c>
    </row>
    <row r="38" spans="1:3">
      <c r="A38" s="3">
        <v>6</v>
      </c>
      <c r="B38" s="34">
        <v>8</v>
      </c>
      <c r="C38" s="34">
        <v>16</v>
      </c>
    </row>
    <row r="39" spans="1:3">
      <c r="A39" s="3">
        <v>7</v>
      </c>
      <c r="B39" s="34">
        <v>7</v>
      </c>
      <c r="C39" s="34">
        <v>10</v>
      </c>
    </row>
    <row r="40" spans="1:3">
      <c r="A40" s="3">
        <v>8</v>
      </c>
      <c r="B40" s="34">
        <v>11</v>
      </c>
      <c r="C40" s="34">
        <v>18</v>
      </c>
    </row>
    <row r="41" spans="1:3">
      <c r="A41" s="3">
        <v>9</v>
      </c>
      <c r="B41" s="34">
        <v>0</v>
      </c>
      <c r="C41" s="34">
        <v>0</v>
      </c>
    </row>
    <row r="42" spans="1:3">
      <c r="A42" s="3">
        <v>10</v>
      </c>
      <c r="B42" s="34">
        <v>0</v>
      </c>
      <c r="C42" s="34">
        <v>10</v>
      </c>
    </row>
    <row r="43" spans="1:3">
      <c r="A43" s="3">
        <v>11</v>
      </c>
      <c r="B43" s="34">
        <v>0</v>
      </c>
      <c r="C43" s="34">
        <v>18</v>
      </c>
    </row>
    <row r="44" spans="1:3">
      <c r="A44" s="3">
        <v>12</v>
      </c>
      <c r="B44" s="34">
        <v>3</v>
      </c>
      <c r="C44" s="34">
        <v>21</v>
      </c>
    </row>
    <row r="45" spans="1:3">
      <c r="A45" s="3">
        <v>13</v>
      </c>
      <c r="B45" s="34">
        <v>6</v>
      </c>
      <c r="C45" s="34">
        <v>17</v>
      </c>
    </row>
    <row r="46" spans="1:3">
      <c r="A46" s="3">
        <v>14</v>
      </c>
      <c r="B46" s="34">
        <v>15</v>
      </c>
      <c r="C46" s="34">
        <v>0</v>
      </c>
    </row>
    <row r="47" spans="1:3">
      <c r="A47" s="3">
        <v>15</v>
      </c>
      <c r="B47" s="34">
        <v>4</v>
      </c>
      <c r="C47" s="34">
        <v>10</v>
      </c>
    </row>
    <row r="48" spans="1:3">
      <c r="A48" s="3">
        <v>16</v>
      </c>
      <c r="B48" s="34">
        <v>9</v>
      </c>
      <c r="C48" s="34">
        <v>41</v>
      </c>
    </row>
    <row r="49" spans="1:18">
      <c r="A49" s="3">
        <v>17</v>
      </c>
      <c r="B49" s="34">
        <v>7</v>
      </c>
      <c r="C49" s="34">
        <v>10</v>
      </c>
    </row>
    <row r="50" spans="1:18">
      <c r="A50" s="3">
        <v>18</v>
      </c>
      <c r="B50" s="34">
        <v>3</v>
      </c>
      <c r="C50" s="34">
        <v>35</v>
      </c>
    </row>
    <row r="51" spans="1:18">
      <c r="A51" s="3">
        <v>19</v>
      </c>
      <c r="B51" s="34">
        <v>10</v>
      </c>
      <c r="C51" s="34">
        <v>17</v>
      </c>
    </row>
    <row r="52" spans="1:18">
      <c r="A52" s="3">
        <v>20</v>
      </c>
      <c r="B52" s="34">
        <v>1</v>
      </c>
      <c r="C52" s="34">
        <v>32</v>
      </c>
    </row>
    <row r="53" spans="1:18">
      <c r="A53" s="3">
        <v>21</v>
      </c>
      <c r="B53" s="34">
        <v>27</v>
      </c>
      <c r="C53" s="13"/>
    </row>
    <row r="54" spans="1:18">
      <c r="A54" s="3">
        <v>22</v>
      </c>
      <c r="B54" s="34">
        <v>8</v>
      </c>
      <c r="D54" s="13"/>
    </row>
    <row r="56" spans="1:18" ht="18.75">
      <c r="A56" s="5" t="s">
        <v>39</v>
      </c>
    </row>
    <row r="57" spans="1:18">
      <c r="A57" s="11" t="s">
        <v>5</v>
      </c>
      <c r="D57" s="1"/>
      <c r="I57" s="1"/>
    </row>
    <row r="58" spans="1:18">
      <c r="A58" s="30" t="s">
        <v>6</v>
      </c>
      <c r="E58" s="50" t="s">
        <v>7</v>
      </c>
    </row>
    <row r="59" spans="1:18">
      <c r="A59" s="28">
        <v>20000000</v>
      </c>
      <c r="C59" s="28">
        <v>200000000</v>
      </c>
      <c r="E59" s="28">
        <v>20000000</v>
      </c>
      <c r="G59" s="28">
        <v>200000000</v>
      </c>
    </row>
    <row r="60" spans="1:18">
      <c r="A60" s="2" t="s">
        <v>21</v>
      </c>
      <c r="B60" s="2" t="s">
        <v>2</v>
      </c>
      <c r="C60" s="2" t="s">
        <v>21</v>
      </c>
      <c r="D60" s="2" t="s">
        <v>2</v>
      </c>
      <c r="E60" s="2" t="s">
        <v>21</v>
      </c>
      <c r="F60" s="2" t="s">
        <v>2</v>
      </c>
      <c r="G60" s="2" t="s">
        <v>21</v>
      </c>
      <c r="H60" s="2" t="s">
        <v>2</v>
      </c>
      <c r="J60" s="30" t="s">
        <v>23</v>
      </c>
    </row>
    <row r="61" spans="1:18">
      <c r="A61" s="3">
        <v>51</v>
      </c>
      <c r="B61" s="3">
        <v>1</v>
      </c>
      <c r="C61" s="3">
        <v>751</v>
      </c>
      <c r="D61" s="3">
        <v>1</v>
      </c>
      <c r="E61" s="3">
        <v>1</v>
      </c>
      <c r="F61" s="3">
        <v>1</v>
      </c>
      <c r="G61" s="3">
        <v>1</v>
      </c>
      <c r="H61" s="3">
        <v>1</v>
      </c>
      <c r="J61" s="49" t="s">
        <v>106</v>
      </c>
      <c r="K61" s="3"/>
      <c r="L61" s="62" t="s">
        <v>107</v>
      </c>
      <c r="M61" s="62"/>
      <c r="N61" s="62"/>
      <c r="O61" s="62" t="s">
        <v>108</v>
      </c>
      <c r="P61" s="62"/>
      <c r="Q61" s="62"/>
      <c r="R61" s="3"/>
    </row>
    <row r="62" spans="1:18">
      <c r="A62" s="3">
        <v>401</v>
      </c>
      <c r="B62" s="3">
        <v>1</v>
      </c>
      <c r="C62" s="3">
        <v>251</v>
      </c>
      <c r="D62" s="3">
        <v>1</v>
      </c>
      <c r="E62" s="3">
        <v>251</v>
      </c>
      <c r="F62" s="3">
        <v>1</v>
      </c>
      <c r="G62" s="3">
        <v>51</v>
      </c>
      <c r="H62" s="3">
        <v>1</v>
      </c>
      <c r="J62" s="1"/>
      <c r="K62" s="11" t="s">
        <v>10</v>
      </c>
      <c r="L62" s="11" t="s">
        <v>11</v>
      </c>
      <c r="M62" s="11" t="s">
        <v>12</v>
      </c>
      <c r="N62" s="11" t="s">
        <v>13</v>
      </c>
      <c r="O62" s="11" t="s">
        <v>11</v>
      </c>
      <c r="P62" s="11" t="s">
        <v>12</v>
      </c>
      <c r="Q62" s="11" t="s">
        <v>13</v>
      </c>
      <c r="R62" s="11" t="s">
        <v>10</v>
      </c>
    </row>
    <row r="63" spans="1:18">
      <c r="A63" s="3">
        <v>501</v>
      </c>
      <c r="B63" s="3">
        <v>1</v>
      </c>
      <c r="C63" s="3">
        <v>1</v>
      </c>
      <c r="D63" s="3">
        <v>1</v>
      </c>
      <c r="E63" s="3">
        <v>1</v>
      </c>
      <c r="F63" s="3">
        <v>1</v>
      </c>
      <c r="G63" s="3">
        <v>1</v>
      </c>
      <c r="H63" s="3">
        <v>1</v>
      </c>
      <c r="J63" s="49" t="s">
        <v>6</v>
      </c>
      <c r="K63" s="31" t="s">
        <v>109</v>
      </c>
      <c r="L63" s="33">
        <v>0.45</v>
      </c>
      <c r="M63" s="33">
        <v>0.25819999999999999</v>
      </c>
      <c r="N63" s="33">
        <v>0.65790000000000004</v>
      </c>
      <c r="O63" s="31">
        <v>0.9</v>
      </c>
      <c r="P63" s="33">
        <v>0.69899999999999995</v>
      </c>
      <c r="Q63" s="33">
        <v>0.97209999999999996</v>
      </c>
      <c r="R63" s="31" t="s">
        <v>48</v>
      </c>
    </row>
    <row r="64" spans="1:18">
      <c r="A64" s="3">
        <v>1</v>
      </c>
      <c r="B64" s="3">
        <v>1</v>
      </c>
      <c r="C64" s="3">
        <v>251</v>
      </c>
      <c r="D64" s="3">
        <v>1</v>
      </c>
      <c r="E64" s="3">
        <v>1</v>
      </c>
      <c r="F64" s="3">
        <v>1</v>
      </c>
      <c r="G64" s="3">
        <v>51</v>
      </c>
      <c r="H64" s="3">
        <v>1</v>
      </c>
      <c r="J64" s="49" t="s">
        <v>7</v>
      </c>
      <c r="K64" s="31" t="s">
        <v>110</v>
      </c>
      <c r="L64" s="33">
        <v>0.15</v>
      </c>
      <c r="M64" s="33">
        <v>5.2400000000000002E-2</v>
      </c>
      <c r="N64" s="33">
        <v>0.3604</v>
      </c>
      <c r="O64" s="33">
        <v>0.25</v>
      </c>
      <c r="P64" s="33">
        <v>0.1119</v>
      </c>
      <c r="Q64" s="33">
        <v>0.46870000000000001</v>
      </c>
      <c r="R64" s="31" t="s">
        <v>30</v>
      </c>
    </row>
    <row r="65" spans="1:18">
      <c r="A65" s="3">
        <v>1</v>
      </c>
      <c r="B65" s="3">
        <v>1</v>
      </c>
      <c r="C65" s="3">
        <v>1251</v>
      </c>
      <c r="D65" s="3">
        <v>1</v>
      </c>
      <c r="E65" s="3">
        <v>51</v>
      </c>
      <c r="F65" s="3">
        <v>1</v>
      </c>
      <c r="G65" s="3">
        <v>1</v>
      </c>
      <c r="H65" s="3">
        <v>1</v>
      </c>
      <c r="J65" s="1"/>
      <c r="K65" s="4"/>
      <c r="L65" s="10"/>
      <c r="M65" s="10"/>
      <c r="N65" s="10"/>
      <c r="O65" s="10"/>
      <c r="P65" s="10"/>
      <c r="Q65" s="10"/>
      <c r="R65" s="4"/>
    </row>
    <row r="66" spans="1:18">
      <c r="A66" s="3">
        <v>1</v>
      </c>
      <c r="B66" s="3">
        <v>1</v>
      </c>
      <c r="C66" s="3">
        <v>51</v>
      </c>
      <c r="D66" s="3">
        <v>1</v>
      </c>
      <c r="E66" s="3">
        <v>1</v>
      </c>
      <c r="F66" s="3">
        <v>1</v>
      </c>
      <c r="G66" s="3">
        <v>1</v>
      </c>
      <c r="H66" s="3">
        <v>1</v>
      </c>
      <c r="L66" s="10"/>
      <c r="M66" s="10"/>
      <c r="N66" s="10"/>
      <c r="O66" s="10"/>
      <c r="P66" s="10"/>
      <c r="Q66" s="10"/>
      <c r="R66" s="4"/>
    </row>
    <row r="67" spans="1:18">
      <c r="A67" s="3">
        <v>1</v>
      </c>
      <c r="B67" s="3">
        <v>1</v>
      </c>
      <c r="C67" s="3">
        <v>201</v>
      </c>
      <c r="D67" s="3">
        <v>1</v>
      </c>
      <c r="E67" s="3">
        <v>1</v>
      </c>
      <c r="F67" s="3">
        <v>1</v>
      </c>
      <c r="G67" s="3">
        <v>51</v>
      </c>
      <c r="H67" s="3">
        <v>1</v>
      </c>
      <c r="J67" s="49" t="s">
        <v>29</v>
      </c>
      <c r="K67" s="31"/>
      <c r="L67" s="63" t="s">
        <v>107</v>
      </c>
      <c r="M67" s="63"/>
      <c r="N67" s="63"/>
      <c r="O67" s="63" t="s">
        <v>108</v>
      </c>
      <c r="P67" s="63"/>
      <c r="Q67" s="63"/>
      <c r="R67" s="31"/>
    </row>
    <row r="68" spans="1:18">
      <c r="A68" s="3">
        <v>1</v>
      </c>
      <c r="B68" s="3">
        <v>1</v>
      </c>
      <c r="C68" s="3">
        <v>151</v>
      </c>
      <c r="D68" s="3">
        <v>1</v>
      </c>
      <c r="E68" s="3">
        <v>1</v>
      </c>
      <c r="F68" s="3">
        <v>1</v>
      </c>
      <c r="G68" s="3">
        <v>1</v>
      </c>
      <c r="H68" s="3">
        <v>1</v>
      </c>
      <c r="J68" s="1"/>
      <c r="K68" s="11" t="s">
        <v>10</v>
      </c>
      <c r="L68" s="35" t="s">
        <v>11</v>
      </c>
      <c r="M68" s="35" t="s">
        <v>12</v>
      </c>
      <c r="N68" s="35" t="s">
        <v>13</v>
      </c>
      <c r="O68" s="35" t="s">
        <v>11</v>
      </c>
      <c r="P68" s="35" t="s">
        <v>12</v>
      </c>
      <c r="Q68" s="35" t="s">
        <v>13</v>
      </c>
      <c r="R68" s="11" t="s">
        <v>10</v>
      </c>
    </row>
    <row r="69" spans="1:18">
      <c r="A69" s="3">
        <v>51</v>
      </c>
      <c r="B69" s="3">
        <v>1</v>
      </c>
      <c r="C69" s="3">
        <v>351</v>
      </c>
      <c r="D69" s="3">
        <v>1</v>
      </c>
      <c r="E69" s="3">
        <v>1</v>
      </c>
      <c r="F69" s="3">
        <v>1</v>
      </c>
      <c r="G69" s="3">
        <v>51</v>
      </c>
      <c r="H69" s="3">
        <v>1</v>
      </c>
      <c r="J69" s="49" t="s">
        <v>6</v>
      </c>
      <c r="K69" s="31" t="s">
        <v>18</v>
      </c>
      <c r="L69" s="31">
        <v>0.05</v>
      </c>
      <c r="M69" s="33">
        <v>8.8999999999999999E-3</v>
      </c>
      <c r="N69" s="33">
        <v>0.2361</v>
      </c>
      <c r="O69" s="31">
        <v>0.05</v>
      </c>
      <c r="P69" s="33">
        <v>8.8999999999999999E-3</v>
      </c>
      <c r="Q69" s="33">
        <v>0.2361</v>
      </c>
      <c r="R69" s="31" t="s">
        <v>18</v>
      </c>
    </row>
    <row r="70" spans="1:18">
      <c r="A70" s="3">
        <v>1</v>
      </c>
      <c r="B70" s="3">
        <v>1</v>
      </c>
      <c r="C70" s="3">
        <v>151</v>
      </c>
      <c r="D70" s="3">
        <v>1</v>
      </c>
      <c r="E70" s="3">
        <v>1</v>
      </c>
      <c r="F70" s="3">
        <v>1</v>
      </c>
      <c r="G70" s="3">
        <v>1</v>
      </c>
      <c r="H70" s="3">
        <v>1</v>
      </c>
      <c r="J70" s="49" t="s">
        <v>7</v>
      </c>
      <c r="K70" s="31" t="s">
        <v>16</v>
      </c>
      <c r="L70" s="33">
        <v>0</v>
      </c>
      <c r="M70" s="33">
        <v>0</v>
      </c>
      <c r="N70" s="33">
        <v>0.16109999999999999</v>
      </c>
      <c r="O70" s="33">
        <v>0</v>
      </c>
      <c r="P70" s="33">
        <v>0</v>
      </c>
      <c r="Q70" s="33">
        <v>0.16109999999999999</v>
      </c>
      <c r="R70" s="31" t="s">
        <v>16</v>
      </c>
    </row>
    <row r="71" spans="1:18">
      <c r="A71" s="3">
        <v>301</v>
      </c>
      <c r="B71" s="3">
        <v>1</v>
      </c>
      <c r="C71" s="3">
        <v>201</v>
      </c>
      <c r="D71" s="3">
        <v>1</v>
      </c>
      <c r="E71" s="3">
        <v>1</v>
      </c>
      <c r="F71" s="3">
        <v>1</v>
      </c>
      <c r="G71" s="3">
        <v>1</v>
      </c>
      <c r="H71" s="3">
        <v>1</v>
      </c>
    </row>
    <row r="72" spans="1:18">
      <c r="A72" s="3">
        <v>1</v>
      </c>
      <c r="B72" s="3">
        <v>1</v>
      </c>
      <c r="C72" s="3">
        <v>51</v>
      </c>
      <c r="D72" s="3">
        <v>1</v>
      </c>
      <c r="E72" s="3">
        <v>1</v>
      </c>
      <c r="F72" s="3">
        <v>1</v>
      </c>
      <c r="G72" s="3">
        <v>1</v>
      </c>
      <c r="H72" s="3">
        <v>1</v>
      </c>
    </row>
    <row r="73" spans="1:18">
      <c r="A73" s="3">
        <v>1</v>
      </c>
      <c r="B73" s="3">
        <v>1</v>
      </c>
      <c r="C73" s="3">
        <v>51</v>
      </c>
      <c r="D73" s="3">
        <v>1</v>
      </c>
      <c r="E73" s="3">
        <v>1</v>
      </c>
      <c r="F73" s="3">
        <v>1</v>
      </c>
      <c r="G73" s="3">
        <v>1</v>
      </c>
      <c r="H73" s="3">
        <v>1</v>
      </c>
    </row>
    <row r="74" spans="1:18">
      <c r="A74" s="3">
        <v>1</v>
      </c>
      <c r="B74" s="3">
        <v>1</v>
      </c>
      <c r="C74" s="3">
        <v>101</v>
      </c>
      <c r="D74" s="3">
        <v>1</v>
      </c>
      <c r="E74" s="3">
        <v>1</v>
      </c>
      <c r="F74" s="3">
        <v>1</v>
      </c>
      <c r="G74" s="3">
        <v>1</v>
      </c>
      <c r="H74" s="3">
        <v>1</v>
      </c>
    </row>
    <row r="75" spans="1:18">
      <c r="A75" s="3">
        <v>251</v>
      </c>
      <c r="B75" s="3">
        <v>1</v>
      </c>
      <c r="C75" s="3">
        <v>201</v>
      </c>
      <c r="D75" s="3">
        <v>1</v>
      </c>
      <c r="E75" s="3">
        <v>1</v>
      </c>
      <c r="F75" s="3">
        <v>1</v>
      </c>
      <c r="G75" s="3">
        <v>1</v>
      </c>
      <c r="H75" s="3">
        <v>1</v>
      </c>
    </row>
    <row r="76" spans="1:18">
      <c r="A76" s="3">
        <v>101</v>
      </c>
      <c r="B76" s="3">
        <v>1</v>
      </c>
      <c r="C76" s="3">
        <v>51</v>
      </c>
      <c r="D76" s="3">
        <v>51</v>
      </c>
      <c r="E76" s="3">
        <v>1</v>
      </c>
      <c r="F76" s="3">
        <v>1</v>
      </c>
      <c r="G76" s="3">
        <v>351</v>
      </c>
      <c r="H76" s="3">
        <v>1</v>
      </c>
    </row>
    <row r="77" spans="1:18">
      <c r="A77" s="3">
        <v>1</v>
      </c>
      <c r="B77" s="3">
        <v>5501</v>
      </c>
      <c r="C77" s="3">
        <v>501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</row>
    <row r="78" spans="1:18">
      <c r="A78" s="3">
        <v>51</v>
      </c>
      <c r="B78" s="3">
        <v>1</v>
      </c>
      <c r="C78" s="3">
        <v>1</v>
      </c>
      <c r="D78" s="3">
        <v>1</v>
      </c>
      <c r="E78" s="3">
        <v>1</v>
      </c>
      <c r="F78" s="3">
        <v>1</v>
      </c>
      <c r="G78" s="3">
        <v>1</v>
      </c>
      <c r="H78" s="3">
        <v>1</v>
      </c>
    </row>
    <row r="79" spans="1:18">
      <c r="A79" s="3">
        <v>101</v>
      </c>
      <c r="B79" s="3">
        <v>1</v>
      </c>
      <c r="C79" s="3">
        <v>151</v>
      </c>
      <c r="D79" s="3">
        <v>1</v>
      </c>
      <c r="E79" s="3">
        <v>501</v>
      </c>
      <c r="F79" s="3">
        <v>1</v>
      </c>
      <c r="G79" s="3">
        <v>1</v>
      </c>
      <c r="H79" s="3">
        <v>1</v>
      </c>
    </row>
    <row r="80" spans="1:18">
      <c r="A80" s="3">
        <v>1</v>
      </c>
      <c r="B80" s="3">
        <v>1</v>
      </c>
      <c r="C80" s="3">
        <v>251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</row>
    <row r="82" spans="1:7" ht="18.75">
      <c r="A82" s="5" t="s">
        <v>111</v>
      </c>
    </row>
    <row r="83" spans="1:7">
      <c r="A83" s="11" t="s">
        <v>5</v>
      </c>
    </row>
    <row r="84" spans="1:7">
      <c r="A84" s="28">
        <v>200000000</v>
      </c>
      <c r="E84" s="55"/>
    </row>
    <row r="85" spans="1:7">
      <c r="B85" s="28" t="s">
        <v>45</v>
      </c>
      <c r="C85" s="28" t="s">
        <v>6</v>
      </c>
      <c r="D85" s="28" t="s">
        <v>7</v>
      </c>
      <c r="F85" s="1"/>
      <c r="G85" s="1"/>
    </row>
    <row r="86" spans="1:7">
      <c r="A86" s="2" t="s">
        <v>21</v>
      </c>
      <c r="B86" s="51" t="s">
        <v>97</v>
      </c>
      <c r="C86" s="2" t="s">
        <v>97</v>
      </c>
      <c r="D86" s="2" t="s">
        <v>97</v>
      </c>
      <c r="F86" s="1"/>
      <c r="G86" s="1"/>
    </row>
    <row r="87" spans="1:7">
      <c r="A87" s="3">
        <v>1</v>
      </c>
      <c r="B87" s="52">
        <v>14</v>
      </c>
      <c r="C87" s="3">
        <v>24</v>
      </c>
      <c r="D87" s="3">
        <v>11</v>
      </c>
    </row>
    <row r="88" spans="1:7">
      <c r="A88" s="3">
        <v>2</v>
      </c>
      <c r="B88" s="52">
        <v>11</v>
      </c>
      <c r="C88" s="3">
        <v>8</v>
      </c>
      <c r="D88" s="3">
        <f>G88*1.5</f>
        <v>0</v>
      </c>
    </row>
    <row r="89" spans="1:7">
      <c r="A89" s="3">
        <v>3</v>
      </c>
      <c r="B89" s="52">
        <v>12</v>
      </c>
      <c r="C89" s="3">
        <v>36</v>
      </c>
      <c r="D89" s="3">
        <f>G89*1.5</f>
        <v>0</v>
      </c>
    </row>
    <row r="90" spans="1:7">
      <c r="A90" s="3">
        <v>4</v>
      </c>
      <c r="B90" s="52">
        <v>21</v>
      </c>
      <c r="C90" s="3">
        <v>5</v>
      </c>
      <c r="D90" s="3">
        <v>5</v>
      </c>
    </row>
    <row r="91" spans="1:7">
      <c r="A91" s="3">
        <v>5</v>
      </c>
      <c r="B91" s="52">
        <v>3</v>
      </c>
      <c r="C91" s="3">
        <v>17</v>
      </c>
      <c r="D91" s="3">
        <f>G91*1.5</f>
        <v>0</v>
      </c>
    </row>
    <row r="92" spans="1:7">
      <c r="A92" s="3">
        <v>6</v>
      </c>
      <c r="B92" s="52">
        <v>0</v>
      </c>
      <c r="C92" s="3">
        <v>12</v>
      </c>
      <c r="D92" s="3">
        <f>G92*1.5</f>
        <v>0</v>
      </c>
    </row>
    <row r="93" spans="1:7">
      <c r="A93" s="3">
        <v>7</v>
      </c>
      <c r="B93" s="52">
        <v>0</v>
      </c>
      <c r="C93" s="3">
        <v>8</v>
      </c>
      <c r="D93" s="3">
        <v>17</v>
      </c>
    </row>
    <row r="94" spans="1:7">
      <c r="A94" s="3">
        <v>8</v>
      </c>
      <c r="B94" s="52">
        <v>6</v>
      </c>
      <c r="C94" s="3">
        <v>14</v>
      </c>
      <c r="D94" s="3">
        <v>14</v>
      </c>
    </row>
    <row r="95" spans="1:7">
      <c r="A95" s="3">
        <v>9</v>
      </c>
      <c r="B95" s="52">
        <v>42</v>
      </c>
      <c r="C95" s="3">
        <v>8</v>
      </c>
      <c r="D95" s="3">
        <f>G95*1.5</f>
        <v>0</v>
      </c>
    </row>
    <row r="96" spans="1:7">
      <c r="A96" s="3">
        <v>10</v>
      </c>
      <c r="B96" s="52">
        <v>12</v>
      </c>
      <c r="C96" s="3">
        <v>5</v>
      </c>
      <c r="D96" s="3">
        <v>23</v>
      </c>
    </row>
    <row r="97" spans="1:4">
      <c r="A97" s="3">
        <v>11</v>
      </c>
      <c r="B97" s="52">
        <v>2</v>
      </c>
      <c r="C97" s="3">
        <v>0</v>
      </c>
      <c r="D97" s="3">
        <v>2</v>
      </c>
    </row>
    <row r="98" spans="1:4">
      <c r="A98" s="3">
        <v>12</v>
      </c>
      <c r="B98" s="52">
        <v>0</v>
      </c>
      <c r="C98" s="3">
        <v>0</v>
      </c>
      <c r="D98" s="3">
        <f>G98*1.5</f>
        <v>0</v>
      </c>
    </row>
    <row r="99" spans="1:4">
      <c r="A99" s="3">
        <v>13</v>
      </c>
      <c r="B99" s="52">
        <v>6</v>
      </c>
      <c r="C99" s="3">
        <v>0</v>
      </c>
      <c r="D99" s="3">
        <f>G99*1.5</f>
        <v>0</v>
      </c>
    </row>
    <row r="100" spans="1:4">
      <c r="A100" s="3">
        <v>14</v>
      </c>
      <c r="B100" s="52">
        <v>12</v>
      </c>
      <c r="C100" s="3">
        <v>8</v>
      </c>
      <c r="D100" s="3">
        <f>G100*1.5</f>
        <v>0</v>
      </c>
    </row>
    <row r="101" spans="1:4">
      <c r="A101" s="3">
        <v>15</v>
      </c>
      <c r="C101" s="3">
        <v>41</v>
      </c>
      <c r="D101" s="3">
        <f>G101*1.5</f>
        <v>0</v>
      </c>
    </row>
    <row r="102" spans="1:4">
      <c r="A102" s="3">
        <v>16</v>
      </c>
      <c r="C102" s="3">
        <v>6</v>
      </c>
      <c r="D102" s="3">
        <v>11</v>
      </c>
    </row>
    <row r="103" spans="1:4">
      <c r="A103" s="3">
        <v>17</v>
      </c>
      <c r="C103" s="3">
        <v>23</v>
      </c>
      <c r="D103" s="3">
        <v>5</v>
      </c>
    </row>
    <row r="104" spans="1:4">
      <c r="A104" s="3">
        <v>18</v>
      </c>
      <c r="C104" s="3">
        <v>21</v>
      </c>
      <c r="D104" s="3">
        <f>G104*1.5</f>
        <v>0</v>
      </c>
    </row>
  </sheetData>
  <mergeCells count="5">
    <mergeCell ref="L61:N61"/>
    <mergeCell ref="O61:Q61"/>
    <mergeCell ref="L67:N67"/>
    <mergeCell ref="O67:Q67"/>
    <mergeCell ref="A1:W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03F2-6926-461A-B923-02935B018013}">
  <dimension ref="A1:W44"/>
  <sheetViews>
    <sheetView topLeftCell="A30" workbookViewId="0">
      <selection activeCell="P9" sqref="P9"/>
    </sheetView>
  </sheetViews>
  <sheetFormatPr defaultRowHeight="15"/>
  <cols>
    <col min="1" max="1" width="12.28515625" customWidth="1"/>
    <col min="2" max="3" width="11" bestFit="1" customWidth="1"/>
    <col min="4" max="7" width="10" bestFit="1" customWidth="1"/>
  </cols>
  <sheetData>
    <row r="1" spans="1:23" ht="15" customHeight="1">
      <c r="A1" s="61" t="s">
        <v>112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5" spans="1:23" ht="18.75">
      <c r="A5" s="5" t="s">
        <v>1</v>
      </c>
    </row>
    <row r="6" spans="1:23">
      <c r="A6" s="30" t="s">
        <v>113</v>
      </c>
    </row>
    <row r="7" spans="1:23">
      <c r="A7" s="2" t="s">
        <v>114</v>
      </c>
      <c r="B7" s="62" t="s">
        <v>115</v>
      </c>
      <c r="C7" s="62"/>
      <c r="D7" s="62"/>
      <c r="E7" s="62" t="s">
        <v>5</v>
      </c>
      <c r="F7" s="62"/>
      <c r="G7" s="62"/>
    </row>
    <row r="8" spans="1:23">
      <c r="A8" s="11">
        <v>12</v>
      </c>
      <c r="B8" s="34">
        <v>50000</v>
      </c>
      <c r="C8" s="34">
        <v>10000</v>
      </c>
      <c r="D8" s="34">
        <v>40000</v>
      </c>
      <c r="E8" s="34">
        <v>150000</v>
      </c>
      <c r="F8" s="34">
        <v>140000</v>
      </c>
      <c r="G8" s="34">
        <v>200000</v>
      </c>
    </row>
    <row r="9" spans="1:23">
      <c r="A9" s="11">
        <v>24</v>
      </c>
      <c r="B9" s="34">
        <v>29000000</v>
      </c>
      <c r="C9" s="34">
        <v>42000000</v>
      </c>
      <c r="D9" s="34">
        <v>35000000</v>
      </c>
      <c r="E9" s="34">
        <v>19000000</v>
      </c>
      <c r="F9" s="34">
        <v>22000000</v>
      </c>
      <c r="G9" s="34">
        <v>13000000</v>
      </c>
    </row>
    <row r="10" spans="1:23">
      <c r="A10" s="11">
        <v>48</v>
      </c>
      <c r="B10" s="34">
        <v>120000000</v>
      </c>
      <c r="C10" s="34">
        <v>180000000</v>
      </c>
      <c r="D10" s="34">
        <v>80000000</v>
      </c>
      <c r="E10" s="34">
        <v>150000000</v>
      </c>
      <c r="F10" s="34">
        <v>190000000</v>
      </c>
      <c r="G10" s="34">
        <v>130000000</v>
      </c>
    </row>
    <row r="11" spans="1:23">
      <c r="A11" s="11">
        <v>72</v>
      </c>
      <c r="B11" s="34">
        <v>90000000</v>
      </c>
      <c r="C11" s="34">
        <v>100000000</v>
      </c>
      <c r="D11" s="34">
        <v>70000000</v>
      </c>
      <c r="E11" s="34">
        <v>180000000</v>
      </c>
      <c r="F11" s="34">
        <v>130000000</v>
      </c>
      <c r="G11" s="34">
        <v>80000000</v>
      </c>
    </row>
    <row r="13" spans="1:23">
      <c r="A13" s="30" t="s">
        <v>116</v>
      </c>
    </row>
    <row r="14" spans="1:23">
      <c r="A14" s="2" t="s">
        <v>114</v>
      </c>
      <c r="B14" s="62" t="s">
        <v>115</v>
      </c>
      <c r="C14" s="62"/>
      <c r="D14" s="62" t="s">
        <v>5</v>
      </c>
      <c r="E14" s="62"/>
    </row>
    <row r="15" spans="1:23">
      <c r="A15" s="11">
        <v>24</v>
      </c>
      <c r="B15" s="34">
        <v>90000</v>
      </c>
      <c r="C15" s="34">
        <v>30000</v>
      </c>
      <c r="D15" s="34">
        <v>1200000</v>
      </c>
      <c r="E15" s="34">
        <v>1600000</v>
      </c>
    </row>
    <row r="16" spans="1:23">
      <c r="A16" s="11">
        <v>48</v>
      </c>
      <c r="B16" s="34">
        <v>80000000</v>
      </c>
      <c r="C16" s="34">
        <v>100000000</v>
      </c>
      <c r="D16" s="34">
        <v>200000000</v>
      </c>
      <c r="E16" s="34">
        <v>180000000</v>
      </c>
    </row>
    <row r="17" spans="1:10">
      <c r="A17" s="11">
        <v>72</v>
      </c>
      <c r="B17" s="34">
        <v>1400000000</v>
      </c>
      <c r="C17" s="34">
        <v>1200000000</v>
      </c>
      <c r="D17" s="34">
        <v>290000000</v>
      </c>
      <c r="E17" s="34">
        <v>280000000</v>
      </c>
    </row>
    <row r="18" spans="1:10">
      <c r="A18" s="11">
        <v>96</v>
      </c>
      <c r="B18" s="34">
        <v>1900000000</v>
      </c>
      <c r="C18" s="34">
        <v>1800000000</v>
      </c>
      <c r="D18" s="34">
        <v>160000000</v>
      </c>
      <c r="E18" s="34">
        <v>190000000</v>
      </c>
    </row>
    <row r="20" spans="1:10">
      <c r="A20" s="30" t="s">
        <v>117</v>
      </c>
    </row>
    <row r="21" spans="1:10">
      <c r="A21" s="2" t="s">
        <v>114</v>
      </c>
      <c r="B21" s="62" t="s">
        <v>115</v>
      </c>
      <c r="C21" s="62"/>
      <c r="D21" s="62" t="s">
        <v>5</v>
      </c>
      <c r="E21" s="62"/>
    </row>
    <row r="22" spans="1:10">
      <c r="A22" s="11">
        <v>24</v>
      </c>
      <c r="B22" s="34">
        <v>20000</v>
      </c>
      <c r="C22" s="34">
        <v>40000</v>
      </c>
      <c r="D22" s="34">
        <v>40000</v>
      </c>
      <c r="E22" s="34">
        <v>70000</v>
      </c>
    </row>
    <row r="23" spans="1:10">
      <c r="A23" s="11">
        <v>48</v>
      </c>
      <c r="B23" s="34">
        <v>2400000</v>
      </c>
      <c r="C23" s="34">
        <v>3600000</v>
      </c>
      <c r="D23" s="34">
        <v>2100000</v>
      </c>
      <c r="E23" s="34">
        <v>2900000</v>
      </c>
    </row>
    <row r="24" spans="1:10">
      <c r="A24" s="11">
        <v>72</v>
      </c>
      <c r="B24" s="34">
        <v>11000000</v>
      </c>
      <c r="C24" s="34">
        <v>13000000</v>
      </c>
      <c r="D24" s="34">
        <v>150000000</v>
      </c>
      <c r="E24" s="34">
        <v>100000000</v>
      </c>
    </row>
    <row r="25" spans="1:10">
      <c r="A25" s="11">
        <v>96</v>
      </c>
      <c r="B25" s="34">
        <v>130000000</v>
      </c>
      <c r="C25" s="34">
        <v>140000000</v>
      </c>
      <c r="D25" s="34">
        <v>80000000</v>
      </c>
      <c r="E25" s="34">
        <v>130000000</v>
      </c>
    </row>
    <row r="27" spans="1:10">
      <c r="A27" s="30" t="s">
        <v>118</v>
      </c>
    </row>
    <row r="28" spans="1:10">
      <c r="A28" s="2" t="s">
        <v>114</v>
      </c>
      <c r="B28" s="62" t="s">
        <v>115</v>
      </c>
      <c r="C28" s="62"/>
      <c r="D28" s="62"/>
      <c r="E28" s="62" t="s">
        <v>5</v>
      </c>
      <c r="F28" s="62"/>
      <c r="G28" s="62"/>
    </row>
    <row r="29" spans="1:10">
      <c r="A29" s="11">
        <v>24</v>
      </c>
      <c r="B29" s="3">
        <v>75</v>
      </c>
      <c r="C29" s="3">
        <v>112.5</v>
      </c>
      <c r="D29" s="3">
        <v>24</v>
      </c>
      <c r="E29" s="3">
        <v>40</v>
      </c>
      <c r="F29" s="3">
        <v>27.5</v>
      </c>
      <c r="G29" s="3">
        <v>35</v>
      </c>
      <c r="J29" s="12"/>
    </row>
    <row r="30" spans="1:10">
      <c r="A30" s="11">
        <v>48</v>
      </c>
      <c r="B30" s="3">
        <v>4000</v>
      </c>
      <c r="C30" s="3">
        <v>2250</v>
      </c>
      <c r="D30" s="3">
        <v>750</v>
      </c>
      <c r="E30" s="3">
        <v>500</v>
      </c>
      <c r="F30" s="3">
        <v>825</v>
      </c>
      <c r="G30" s="3">
        <v>600</v>
      </c>
      <c r="J30" s="12"/>
    </row>
    <row r="31" spans="1:10">
      <c r="A31" s="11">
        <v>72</v>
      </c>
      <c r="B31" s="3">
        <v>27500</v>
      </c>
      <c r="C31" s="3">
        <v>12500</v>
      </c>
      <c r="D31" s="3">
        <v>27500</v>
      </c>
      <c r="E31" s="3">
        <v>40000</v>
      </c>
      <c r="F31" s="3">
        <v>20000</v>
      </c>
      <c r="G31" s="3">
        <v>38750</v>
      </c>
      <c r="J31" s="12"/>
    </row>
    <row r="32" spans="1:10">
      <c r="A32" s="11">
        <v>96</v>
      </c>
      <c r="B32" s="3">
        <v>660000</v>
      </c>
      <c r="C32" s="3">
        <v>75000</v>
      </c>
      <c r="D32" s="3">
        <v>100000</v>
      </c>
      <c r="E32" s="3">
        <v>775000</v>
      </c>
      <c r="F32" s="3">
        <v>425000</v>
      </c>
      <c r="G32" s="3">
        <v>400000</v>
      </c>
      <c r="J32" s="12"/>
    </row>
    <row r="34" spans="1:5">
      <c r="A34" s="30" t="s">
        <v>119</v>
      </c>
    </row>
    <row r="35" spans="1:5">
      <c r="A35" s="2" t="s">
        <v>120</v>
      </c>
      <c r="B35" s="62" t="s">
        <v>115</v>
      </c>
      <c r="C35" s="62"/>
      <c r="D35" s="62" t="s">
        <v>5</v>
      </c>
      <c r="E35" s="62"/>
    </row>
    <row r="36" spans="1:5">
      <c r="A36" s="11">
        <v>24</v>
      </c>
      <c r="B36" s="34">
        <v>180000</v>
      </c>
      <c r="C36" s="34">
        <v>120000</v>
      </c>
      <c r="D36" s="34">
        <v>1700000</v>
      </c>
      <c r="E36" s="34">
        <v>2500000</v>
      </c>
    </row>
    <row r="37" spans="1:5">
      <c r="A37" s="11">
        <v>48</v>
      </c>
      <c r="B37" s="34">
        <v>11000000</v>
      </c>
      <c r="C37" s="34">
        <v>12000000</v>
      </c>
      <c r="D37" s="34">
        <v>45000000</v>
      </c>
      <c r="E37" s="34">
        <v>52000000</v>
      </c>
    </row>
    <row r="38" spans="1:5">
      <c r="A38" s="11">
        <v>72</v>
      </c>
      <c r="B38" s="34">
        <v>5000000</v>
      </c>
      <c r="C38" s="34">
        <v>6000000</v>
      </c>
      <c r="D38" s="34">
        <v>37000000</v>
      </c>
      <c r="E38" s="34">
        <v>27000000</v>
      </c>
    </row>
    <row r="40" spans="1:5">
      <c r="A40" s="30" t="s">
        <v>121</v>
      </c>
    </row>
    <row r="41" spans="1:5">
      <c r="A41" s="2" t="s">
        <v>120</v>
      </c>
      <c r="B41" s="62" t="s">
        <v>115</v>
      </c>
      <c r="C41" s="62"/>
      <c r="D41" s="62" t="s">
        <v>5</v>
      </c>
      <c r="E41" s="62"/>
    </row>
    <row r="42" spans="1:5">
      <c r="A42" s="11">
        <v>24</v>
      </c>
      <c r="B42" s="34">
        <v>70000</v>
      </c>
      <c r="C42" s="34">
        <v>120000</v>
      </c>
      <c r="D42" s="34">
        <v>190000</v>
      </c>
      <c r="E42" s="34">
        <v>240000</v>
      </c>
    </row>
    <row r="43" spans="1:5">
      <c r="A43" s="11">
        <v>48</v>
      </c>
      <c r="B43" s="34">
        <v>2700000</v>
      </c>
      <c r="C43" s="34">
        <v>2800000</v>
      </c>
      <c r="D43" s="34">
        <v>16000000</v>
      </c>
      <c r="E43" s="34">
        <v>24000000</v>
      </c>
    </row>
    <row r="44" spans="1:5">
      <c r="A44" s="11">
        <v>72</v>
      </c>
      <c r="B44" s="34">
        <v>4600000</v>
      </c>
      <c r="C44" s="34">
        <v>5100000</v>
      </c>
      <c r="D44" s="34">
        <v>50000000</v>
      </c>
      <c r="E44" s="34">
        <v>60000000</v>
      </c>
    </row>
  </sheetData>
  <mergeCells count="13">
    <mergeCell ref="B41:C41"/>
    <mergeCell ref="D41:E41"/>
    <mergeCell ref="B7:D7"/>
    <mergeCell ref="E7:G7"/>
    <mergeCell ref="B14:C14"/>
    <mergeCell ref="D14:E14"/>
    <mergeCell ref="B21:C21"/>
    <mergeCell ref="D21:E21"/>
    <mergeCell ref="A1:W3"/>
    <mergeCell ref="B28:D28"/>
    <mergeCell ref="E28:G28"/>
    <mergeCell ref="B35:C35"/>
    <mergeCell ref="D35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67B9-22C3-4166-A31D-19F9F3282DF4}">
  <dimension ref="A1:W23"/>
  <sheetViews>
    <sheetView tabSelected="1" workbookViewId="0">
      <selection activeCell="L8" sqref="L8"/>
    </sheetView>
  </sheetViews>
  <sheetFormatPr defaultRowHeight="15"/>
  <cols>
    <col min="3" max="3" width="13.28515625" customWidth="1"/>
  </cols>
  <sheetData>
    <row r="1" spans="1:23">
      <c r="A1" s="61" t="s">
        <v>122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5" spans="1:23" ht="18.75">
      <c r="A5" s="5" t="s">
        <v>123</v>
      </c>
    </row>
    <row r="6" spans="1:23">
      <c r="A6" s="30" t="s">
        <v>124</v>
      </c>
    </row>
    <row r="7" spans="1:23">
      <c r="A7" s="30" t="s">
        <v>125</v>
      </c>
    </row>
    <row r="8" spans="1:23">
      <c r="A8" s="2" t="s">
        <v>126</v>
      </c>
      <c r="B8" s="2" t="s">
        <v>115</v>
      </c>
      <c r="C8" s="11" t="s">
        <v>5</v>
      </c>
    </row>
    <row r="9" spans="1:23">
      <c r="A9" s="34">
        <v>1</v>
      </c>
      <c r="B9" s="34">
        <v>900000</v>
      </c>
      <c r="C9" s="34">
        <v>700000</v>
      </c>
    </row>
    <row r="10" spans="1:23">
      <c r="A10" s="3">
        <v>1</v>
      </c>
      <c r="B10" s="34">
        <v>900000</v>
      </c>
      <c r="C10" s="34">
        <v>1200000</v>
      </c>
    </row>
    <row r="11" spans="1:23">
      <c r="A11" s="3">
        <v>1</v>
      </c>
      <c r="B11" s="34">
        <v>600000</v>
      </c>
      <c r="C11" s="34">
        <v>600000</v>
      </c>
    </row>
    <row r="12" spans="1:23" ht="15" customHeight="1">
      <c r="A12" s="3">
        <v>1</v>
      </c>
      <c r="B12" s="34">
        <v>320000</v>
      </c>
      <c r="C12" s="34">
        <v>320000</v>
      </c>
    </row>
    <row r="13" spans="1:23" ht="15" customHeight="1">
      <c r="A13" s="3">
        <v>1</v>
      </c>
      <c r="B13" s="34">
        <v>700000</v>
      </c>
      <c r="C13" s="34">
        <v>340000</v>
      </c>
    </row>
    <row r="14" spans="1:23" ht="15" customHeight="1">
      <c r="B14" s="12"/>
      <c r="C14" s="12"/>
    </row>
    <row r="15" spans="1:23" ht="18.75">
      <c r="A15" s="5" t="s">
        <v>1</v>
      </c>
      <c r="B15" s="12"/>
      <c r="C15" s="12"/>
    </row>
    <row r="16" spans="1:23">
      <c r="A16" s="30" t="s">
        <v>127</v>
      </c>
    </row>
    <row r="17" spans="1:3">
      <c r="A17" s="30" t="s">
        <v>125</v>
      </c>
    </row>
    <row r="18" spans="1:3">
      <c r="A18" s="2" t="s">
        <v>126</v>
      </c>
      <c r="B18" s="2" t="s">
        <v>115</v>
      </c>
      <c r="C18" s="11" t="s">
        <v>5</v>
      </c>
    </row>
    <row r="19" spans="1:3">
      <c r="A19" s="34">
        <v>1</v>
      </c>
      <c r="B19" s="14">
        <v>120000</v>
      </c>
      <c r="C19" s="14">
        <v>120000</v>
      </c>
    </row>
    <row r="20" spans="1:3">
      <c r="A20" s="3">
        <v>1</v>
      </c>
      <c r="B20" s="14">
        <v>400000</v>
      </c>
      <c r="C20" s="14">
        <v>140000</v>
      </c>
    </row>
    <row r="21" spans="1:3">
      <c r="A21" s="3">
        <v>1</v>
      </c>
      <c r="B21" s="14">
        <v>320000</v>
      </c>
      <c r="C21" s="14">
        <v>400000</v>
      </c>
    </row>
    <row r="22" spans="1:3">
      <c r="A22" s="3">
        <v>1</v>
      </c>
      <c r="B22" s="14">
        <v>400000</v>
      </c>
      <c r="C22" s="14">
        <v>360000</v>
      </c>
    </row>
    <row r="23" spans="1:3">
      <c r="A23" s="3">
        <v>1</v>
      </c>
      <c r="B23" s="14">
        <v>60000</v>
      </c>
      <c r="C23" s="14">
        <v>200000</v>
      </c>
    </row>
  </sheetData>
  <mergeCells count="1">
    <mergeCell ref="A1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Selim Terhzaz</dc:creator>
  <cp:keywords/>
  <dc:description/>
  <cp:lastModifiedBy>Emilie Pondeville</cp:lastModifiedBy>
  <cp:revision/>
  <dcterms:created xsi:type="dcterms:W3CDTF">2023-03-14T16:35:54Z</dcterms:created>
  <dcterms:modified xsi:type="dcterms:W3CDTF">2024-11-07T14:50:58Z</dcterms:modified>
  <cp:category/>
  <cp:contentStatus/>
</cp:coreProperties>
</file>