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943\"/>
    </mc:Choice>
  </mc:AlternateContent>
  <xr:revisionPtr revIDLastSave="0" documentId="8_{BCE9F3EA-92C7-492E-AE68-0DEC23FBC599}" xr6:coauthVersionLast="47" xr6:coauthVersionMax="47" xr10:uidLastSave="{00000000-0000-0000-0000-000000000000}"/>
  <bookViews>
    <workbookView xWindow="-120" yWindow="-120" windowWidth="19200" windowHeight="8640" activeTab="22" xr2:uid="{EA796CEF-2901-4EFD-A68D-F893995B1BA0}"/>
  </bookViews>
  <sheets>
    <sheet name="1C" sheetId="1" r:id="rId1"/>
    <sheet name="1D" sheetId="2" r:id="rId2"/>
    <sheet name="1E" sheetId="4" r:id="rId3"/>
    <sheet name="1F" sheetId="5" r:id="rId4"/>
    <sheet name="1G" sheetId="3" r:id="rId5"/>
    <sheet name="1H" sheetId="7" r:id="rId6"/>
    <sheet name="1I" sheetId="8" r:id="rId7"/>
    <sheet name="1J" sheetId="6" r:id="rId8"/>
    <sheet name="1K" sheetId="9" r:id="rId9"/>
    <sheet name="2B" sheetId="10" r:id="rId10"/>
    <sheet name="2C" sheetId="11" r:id="rId11"/>
    <sheet name="3B" sheetId="12" r:id="rId12"/>
    <sheet name="3C" sheetId="13" r:id="rId13"/>
    <sheet name="3D" sheetId="14" r:id="rId14"/>
    <sheet name="3E" sheetId="15" r:id="rId15"/>
    <sheet name="3F" sheetId="16" r:id="rId16"/>
    <sheet name="3G" sheetId="17" r:id="rId17"/>
    <sheet name="3H" sheetId="18" r:id="rId18"/>
    <sheet name="3I" sheetId="19" r:id="rId19"/>
    <sheet name="4A" sheetId="20" r:id="rId20"/>
    <sheet name="4B" sheetId="21" r:id="rId21"/>
    <sheet name="4C" sheetId="22" r:id="rId22"/>
    <sheet name="4D" sheetId="23" r:id="rId2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3" l="1"/>
  <c r="C20" i="23" s="1"/>
  <c r="D15" i="23"/>
  <c r="E15" i="23"/>
  <c r="F15" i="23"/>
  <c r="C16" i="23"/>
  <c r="D16" i="23"/>
  <c r="D20" i="23" s="1"/>
  <c r="E16" i="23"/>
  <c r="F16" i="23"/>
  <c r="C17" i="23"/>
  <c r="D17" i="23"/>
  <c r="E17" i="23"/>
  <c r="F17" i="23"/>
  <c r="C18" i="23"/>
  <c r="D18" i="23"/>
  <c r="E18" i="23"/>
  <c r="F18" i="23"/>
  <c r="C19" i="23"/>
  <c r="D19" i="23"/>
  <c r="E19" i="23"/>
  <c r="F19" i="23"/>
  <c r="D14" i="23"/>
  <c r="E14" i="23"/>
  <c r="F14" i="23"/>
  <c r="C14" i="23"/>
  <c r="E20" i="23"/>
  <c r="F11" i="23"/>
  <c r="H14" i="23"/>
  <c r="M14" i="23" s="1"/>
  <c r="I14" i="23"/>
  <c r="J14" i="23"/>
  <c r="K14" i="23"/>
  <c r="P14" i="23" s="1"/>
  <c r="P19" i="23"/>
  <c r="O19" i="23"/>
  <c r="N19" i="23"/>
  <c r="M19" i="23"/>
  <c r="P18" i="23"/>
  <c r="O18" i="23"/>
  <c r="N18" i="23"/>
  <c r="M18" i="23"/>
  <c r="P17" i="23"/>
  <c r="O17" i="23"/>
  <c r="N17" i="23"/>
  <c r="M17" i="23"/>
  <c r="P16" i="23"/>
  <c r="O16" i="23"/>
  <c r="N16" i="23"/>
  <c r="M16" i="23"/>
  <c r="P15" i="23"/>
  <c r="O15" i="23"/>
  <c r="N15" i="23"/>
  <c r="M15" i="23"/>
  <c r="O14" i="23"/>
  <c r="N14" i="23"/>
  <c r="K11" i="23"/>
  <c r="J19" i="23" s="1"/>
  <c r="H19" i="23"/>
  <c r="I19" i="23"/>
  <c r="I15" i="23"/>
  <c r="K15" i="23"/>
  <c r="H16" i="23"/>
  <c r="I16" i="23"/>
  <c r="I17" i="23"/>
  <c r="K17" i="23"/>
  <c r="H18" i="23"/>
  <c r="I18" i="23"/>
  <c r="I7" i="23"/>
  <c r="K9" i="23"/>
  <c r="J9" i="23"/>
  <c r="I9" i="23"/>
  <c r="H9" i="23"/>
  <c r="K8" i="23"/>
  <c r="J8" i="23"/>
  <c r="I8" i="23"/>
  <c r="H8" i="23"/>
  <c r="K7" i="23"/>
  <c r="J7" i="23"/>
  <c r="H7" i="23"/>
  <c r="K6" i="23"/>
  <c r="J6" i="23"/>
  <c r="I6" i="23"/>
  <c r="H6" i="23"/>
  <c r="K5" i="23"/>
  <c r="J5" i="23"/>
  <c r="I5" i="23"/>
  <c r="H5" i="23"/>
  <c r="K4" i="23"/>
  <c r="J4" i="23"/>
  <c r="I4" i="23"/>
  <c r="H4" i="23"/>
  <c r="N11" i="19"/>
  <c r="M11" i="19"/>
  <c r="L11" i="19"/>
  <c r="K11" i="19"/>
  <c r="J11" i="19"/>
  <c r="I11" i="19"/>
  <c r="N10" i="19"/>
  <c r="M10" i="19"/>
  <c r="L10" i="19"/>
  <c r="K10" i="19"/>
  <c r="J10" i="19"/>
  <c r="I10" i="19"/>
  <c r="N9" i="19"/>
  <c r="M9" i="19"/>
  <c r="L9" i="19"/>
  <c r="K9" i="19"/>
  <c r="J9" i="19"/>
  <c r="I9" i="19"/>
  <c r="N8" i="19"/>
  <c r="L8" i="19"/>
  <c r="K8" i="19"/>
  <c r="J8" i="19"/>
  <c r="I8" i="19"/>
  <c r="N7" i="19"/>
  <c r="M7" i="19"/>
  <c r="L7" i="19"/>
  <c r="K7" i="19"/>
  <c r="J7" i="19"/>
  <c r="I7" i="19"/>
  <c r="N6" i="19"/>
  <c r="M6" i="19"/>
  <c r="L6" i="19"/>
  <c r="K6" i="19"/>
  <c r="J6" i="19"/>
  <c r="I6" i="19"/>
  <c r="J12" i="18"/>
  <c r="I12" i="18"/>
  <c r="H12" i="18"/>
  <c r="G12" i="18"/>
  <c r="J11" i="18"/>
  <c r="I11" i="18"/>
  <c r="H11" i="18"/>
  <c r="G11" i="18"/>
  <c r="J10" i="18"/>
  <c r="I10" i="18"/>
  <c r="H10" i="18"/>
  <c r="G10" i="18"/>
  <c r="J9" i="18"/>
  <c r="I9" i="18"/>
  <c r="H9" i="18"/>
  <c r="G9" i="18"/>
  <c r="J8" i="18"/>
  <c r="I8" i="18"/>
  <c r="H8" i="18"/>
  <c r="G8" i="18"/>
  <c r="J7" i="18"/>
  <c r="I7" i="18"/>
  <c r="H7" i="18"/>
  <c r="G7" i="18"/>
  <c r="J12" i="17"/>
  <c r="I12" i="17"/>
  <c r="H12" i="17"/>
  <c r="G12" i="17"/>
  <c r="J11" i="17"/>
  <c r="I11" i="17"/>
  <c r="H11" i="17"/>
  <c r="G11" i="17"/>
  <c r="J10" i="17"/>
  <c r="I10" i="17"/>
  <c r="H10" i="17"/>
  <c r="G10" i="17"/>
  <c r="J9" i="17"/>
  <c r="I9" i="17"/>
  <c r="H9" i="17"/>
  <c r="G9" i="17"/>
  <c r="J8" i="17"/>
  <c r="I8" i="17"/>
  <c r="H8" i="17"/>
  <c r="G8" i="17"/>
  <c r="J7" i="17"/>
  <c r="I7" i="17"/>
  <c r="H7" i="17"/>
  <c r="G7" i="17"/>
  <c r="J12" i="16"/>
  <c r="I12" i="16"/>
  <c r="H12" i="16"/>
  <c r="G12" i="16"/>
  <c r="J11" i="16"/>
  <c r="I11" i="16"/>
  <c r="H11" i="16"/>
  <c r="G11" i="16"/>
  <c r="J10" i="16"/>
  <c r="I10" i="16"/>
  <c r="H10" i="16"/>
  <c r="G10" i="16"/>
  <c r="J9" i="16"/>
  <c r="I9" i="16"/>
  <c r="H9" i="16"/>
  <c r="G9" i="16"/>
  <c r="J8" i="16"/>
  <c r="I8" i="16"/>
  <c r="H8" i="16"/>
  <c r="G8" i="16"/>
  <c r="J7" i="16"/>
  <c r="I7" i="16"/>
  <c r="H7" i="16"/>
  <c r="G7" i="16"/>
  <c r="I8" i="15"/>
  <c r="J8" i="15"/>
  <c r="K8" i="15"/>
  <c r="L8" i="15"/>
  <c r="M8" i="15"/>
  <c r="N8" i="15"/>
  <c r="I9" i="15"/>
  <c r="J9" i="15"/>
  <c r="K9" i="15"/>
  <c r="L9" i="15"/>
  <c r="M9" i="15"/>
  <c r="N9" i="15"/>
  <c r="I10" i="15"/>
  <c r="J10" i="15"/>
  <c r="K10" i="15"/>
  <c r="L10" i="15"/>
  <c r="M10" i="15"/>
  <c r="N10" i="15"/>
  <c r="I11" i="15"/>
  <c r="J11" i="15"/>
  <c r="K11" i="15"/>
  <c r="L11" i="15"/>
  <c r="M11" i="15"/>
  <c r="N11" i="15"/>
  <c r="N7" i="15"/>
  <c r="M7" i="15"/>
  <c r="L7" i="15"/>
  <c r="K7" i="15"/>
  <c r="J7" i="15"/>
  <c r="I7" i="15"/>
  <c r="N6" i="15"/>
  <c r="M6" i="15"/>
  <c r="L6" i="15"/>
  <c r="K6" i="15"/>
  <c r="J6" i="15"/>
  <c r="I6" i="15"/>
  <c r="J12" i="14"/>
  <c r="I12" i="14"/>
  <c r="H12" i="14"/>
  <c r="G12" i="14"/>
  <c r="J11" i="14"/>
  <c r="I11" i="14"/>
  <c r="H11" i="14"/>
  <c r="G11" i="14"/>
  <c r="J10" i="14"/>
  <c r="I10" i="14"/>
  <c r="H10" i="14"/>
  <c r="G10" i="14"/>
  <c r="J9" i="14"/>
  <c r="I9" i="14"/>
  <c r="H9" i="14"/>
  <c r="G9" i="14"/>
  <c r="J8" i="14"/>
  <c r="I8" i="14"/>
  <c r="H8" i="14"/>
  <c r="G8" i="14"/>
  <c r="J7" i="14"/>
  <c r="H7" i="14"/>
  <c r="G7" i="14"/>
  <c r="H10" i="13"/>
  <c r="J12" i="13"/>
  <c r="I12" i="13"/>
  <c r="H12" i="13"/>
  <c r="G12" i="13"/>
  <c r="J11" i="13"/>
  <c r="I11" i="13"/>
  <c r="H11" i="13"/>
  <c r="G11" i="13"/>
  <c r="J10" i="13"/>
  <c r="I10" i="13"/>
  <c r="G10" i="13"/>
  <c r="J9" i="13"/>
  <c r="I9" i="13"/>
  <c r="H9" i="13"/>
  <c r="G9" i="13"/>
  <c r="J8" i="13"/>
  <c r="I8" i="13"/>
  <c r="H8" i="13"/>
  <c r="G8" i="13"/>
  <c r="J7" i="13"/>
  <c r="I7" i="13"/>
  <c r="H7" i="13"/>
  <c r="G7" i="13"/>
  <c r="G9" i="12"/>
  <c r="H9" i="12"/>
  <c r="G10" i="12"/>
  <c r="H10" i="12"/>
  <c r="G11" i="12"/>
  <c r="H11" i="12"/>
  <c r="J12" i="12"/>
  <c r="I12" i="12"/>
  <c r="H12" i="12"/>
  <c r="G12" i="12"/>
  <c r="J11" i="12"/>
  <c r="I11" i="12"/>
  <c r="J10" i="12"/>
  <c r="I10" i="12"/>
  <c r="J9" i="12"/>
  <c r="I9" i="12"/>
  <c r="J8" i="12"/>
  <c r="I8" i="12"/>
  <c r="H8" i="12"/>
  <c r="G8" i="12"/>
  <c r="J7" i="12"/>
  <c r="I7" i="12"/>
  <c r="H7" i="12"/>
  <c r="G7" i="12"/>
  <c r="I20" i="11"/>
  <c r="H20" i="11"/>
  <c r="H22" i="11"/>
  <c r="I22" i="11"/>
  <c r="J22" i="11"/>
  <c r="K22" i="11"/>
  <c r="H23" i="11"/>
  <c r="I23" i="11"/>
  <c r="J23" i="11"/>
  <c r="K23" i="11"/>
  <c r="H16" i="11"/>
  <c r="K21" i="11"/>
  <c r="J21" i="11"/>
  <c r="I21" i="11"/>
  <c r="H21" i="11"/>
  <c r="K20" i="11"/>
  <c r="J20" i="11"/>
  <c r="K19" i="11"/>
  <c r="J19" i="11"/>
  <c r="I19" i="11"/>
  <c r="H19" i="11"/>
  <c r="K18" i="11"/>
  <c r="J18" i="11"/>
  <c r="I18" i="11"/>
  <c r="H18" i="11"/>
  <c r="K17" i="11"/>
  <c r="J17" i="11"/>
  <c r="I17" i="11"/>
  <c r="H17" i="11"/>
  <c r="K16" i="11"/>
  <c r="J16" i="11"/>
  <c r="I16" i="11"/>
  <c r="G6" i="10"/>
  <c r="C17" i="11"/>
  <c r="D17" i="11"/>
  <c r="E17" i="11"/>
  <c r="F17" i="11"/>
  <c r="C18" i="11"/>
  <c r="D18" i="11"/>
  <c r="E18" i="11"/>
  <c r="F18" i="11"/>
  <c r="C19" i="11"/>
  <c r="D19" i="11"/>
  <c r="E19" i="11"/>
  <c r="F19" i="11"/>
  <c r="C20" i="11"/>
  <c r="D20" i="11"/>
  <c r="E20" i="11"/>
  <c r="F20" i="11"/>
  <c r="C21" i="11"/>
  <c r="D21" i="11"/>
  <c r="E21" i="11"/>
  <c r="F21" i="11"/>
  <c r="C22" i="11"/>
  <c r="D22" i="11"/>
  <c r="E22" i="11"/>
  <c r="F22" i="11"/>
  <c r="C23" i="11"/>
  <c r="D23" i="11"/>
  <c r="E23" i="11"/>
  <c r="F23" i="11"/>
  <c r="F16" i="11"/>
  <c r="E16" i="11"/>
  <c r="D16" i="11"/>
  <c r="C16" i="11"/>
  <c r="J11" i="10"/>
  <c r="I11" i="10"/>
  <c r="H11" i="10"/>
  <c r="G11" i="10"/>
  <c r="J10" i="10"/>
  <c r="I10" i="10"/>
  <c r="H10" i="10"/>
  <c r="G10" i="10"/>
  <c r="J9" i="10"/>
  <c r="I9" i="10"/>
  <c r="H9" i="10"/>
  <c r="G9" i="10"/>
  <c r="J8" i="10"/>
  <c r="I8" i="10"/>
  <c r="H8" i="10"/>
  <c r="G8" i="10"/>
  <c r="J7" i="10"/>
  <c r="I7" i="10"/>
  <c r="H7" i="10"/>
  <c r="G7" i="10"/>
  <c r="J6" i="10"/>
  <c r="I6" i="10"/>
  <c r="H6" i="10"/>
  <c r="I6" i="5"/>
  <c r="J12" i="9"/>
  <c r="I12" i="9"/>
  <c r="H12" i="9"/>
  <c r="G12" i="9"/>
  <c r="J11" i="9"/>
  <c r="I11" i="9"/>
  <c r="H11" i="9"/>
  <c r="G11" i="9"/>
  <c r="J10" i="9"/>
  <c r="I10" i="9"/>
  <c r="H10" i="9"/>
  <c r="G10" i="9"/>
  <c r="J9" i="9"/>
  <c r="I9" i="9"/>
  <c r="H9" i="9"/>
  <c r="G9" i="9"/>
  <c r="J8" i="9"/>
  <c r="I8" i="9"/>
  <c r="H8" i="9"/>
  <c r="G8" i="9"/>
  <c r="J7" i="9"/>
  <c r="I7" i="9"/>
  <c r="H7" i="9"/>
  <c r="G7" i="9"/>
  <c r="J12" i="8"/>
  <c r="I12" i="8"/>
  <c r="H12" i="8"/>
  <c r="G12" i="8"/>
  <c r="J11" i="8"/>
  <c r="I11" i="8"/>
  <c r="H11" i="8"/>
  <c r="G11" i="8"/>
  <c r="J10" i="8"/>
  <c r="I10" i="8"/>
  <c r="H10" i="8"/>
  <c r="G10" i="8"/>
  <c r="J9" i="8"/>
  <c r="I9" i="8"/>
  <c r="H9" i="8"/>
  <c r="G9" i="8"/>
  <c r="J8" i="8"/>
  <c r="I8" i="8"/>
  <c r="H8" i="8"/>
  <c r="G8" i="8"/>
  <c r="J7" i="8"/>
  <c r="I7" i="8"/>
  <c r="H7" i="8"/>
  <c r="G7" i="8"/>
  <c r="J12" i="7"/>
  <c r="I12" i="7"/>
  <c r="H12" i="7"/>
  <c r="G12" i="7"/>
  <c r="J11" i="7"/>
  <c r="I11" i="7"/>
  <c r="H11" i="7"/>
  <c r="G11" i="7"/>
  <c r="J10" i="7"/>
  <c r="I10" i="7"/>
  <c r="H10" i="7"/>
  <c r="G10" i="7"/>
  <c r="J9" i="7"/>
  <c r="I9" i="7"/>
  <c r="H9" i="7"/>
  <c r="G9" i="7"/>
  <c r="J8" i="7"/>
  <c r="I8" i="7"/>
  <c r="H8" i="7"/>
  <c r="G8" i="7"/>
  <c r="J7" i="7"/>
  <c r="I7" i="7"/>
  <c r="H7" i="7"/>
  <c r="G7" i="7"/>
  <c r="H10" i="3"/>
  <c r="M9" i="6"/>
  <c r="M10" i="6"/>
  <c r="L8" i="6"/>
  <c r="I10" i="6"/>
  <c r="N11" i="6"/>
  <c r="M11" i="6"/>
  <c r="L11" i="6"/>
  <c r="K11" i="6"/>
  <c r="J11" i="6"/>
  <c r="I11" i="6"/>
  <c r="N10" i="6"/>
  <c r="L10" i="6"/>
  <c r="K10" i="6"/>
  <c r="J10" i="6"/>
  <c r="N9" i="6"/>
  <c r="L9" i="6"/>
  <c r="K9" i="6"/>
  <c r="J9" i="6"/>
  <c r="I9" i="6"/>
  <c r="N8" i="6"/>
  <c r="K8" i="6"/>
  <c r="J8" i="6"/>
  <c r="I8" i="6"/>
  <c r="N7" i="6"/>
  <c r="M7" i="6"/>
  <c r="L7" i="6"/>
  <c r="K7" i="6"/>
  <c r="J7" i="6"/>
  <c r="I7" i="6"/>
  <c r="N6" i="6"/>
  <c r="M6" i="6"/>
  <c r="L6" i="6"/>
  <c r="K6" i="6"/>
  <c r="J6" i="6"/>
  <c r="I6" i="6"/>
  <c r="J6" i="5"/>
  <c r="K6" i="5"/>
  <c r="L6" i="5"/>
  <c r="M6" i="5"/>
  <c r="N6" i="5"/>
  <c r="J7" i="5"/>
  <c r="K7" i="5"/>
  <c r="L7" i="5"/>
  <c r="M7" i="5"/>
  <c r="N7" i="5"/>
  <c r="J8" i="5"/>
  <c r="K8" i="5"/>
  <c r="M8" i="5"/>
  <c r="N8" i="5"/>
  <c r="J9" i="5"/>
  <c r="K9" i="5"/>
  <c r="L9" i="5"/>
  <c r="N9" i="5"/>
  <c r="J10" i="5"/>
  <c r="K10" i="5"/>
  <c r="L10" i="5"/>
  <c r="M10" i="5"/>
  <c r="N10" i="5"/>
  <c r="J11" i="5"/>
  <c r="K11" i="5"/>
  <c r="L11" i="5"/>
  <c r="M11" i="5"/>
  <c r="N11" i="5"/>
  <c r="I8" i="5"/>
  <c r="I9" i="5"/>
  <c r="I11" i="5"/>
  <c r="I7" i="5"/>
  <c r="H10" i="4"/>
  <c r="J12" i="4"/>
  <c r="I12" i="4"/>
  <c r="H12" i="4"/>
  <c r="G12" i="4"/>
  <c r="J11" i="4"/>
  <c r="I11" i="4"/>
  <c r="H11" i="4"/>
  <c r="G11" i="4"/>
  <c r="J10" i="4"/>
  <c r="I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12" i="3"/>
  <c r="I12" i="3"/>
  <c r="H12" i="3"/>
  <c r="G12" i="3"/>
  <c r="J11" i="3"/>
  <c r="I11" i="3"/>
  <c r="H11" i="3"/>
  <c r="G11" i="3"/>
  <c r="J10" i="3"/>
  <c r="I10" i="3"/>
  <c r="G10" i="3"/>
  <c r="J9" i="3"/>
  <c r="I9" i="3"/>
  <c r="H9" i="3"/>
  <c r="G9" i="3"/>
  <c r="J8" i="3"/>
  <c r="I8" i="3"/>
  <c r="H8" i="3"/>
  <c r="G8" i="3"/>
  <c r="J7" i="3"/>
  <c r="I7" i="3"/>
  <c r="H7" i="3"/>
  <c r="G7" i="3"/>
  <c r="G11" i="2"/>
  <c r="H9" i="2"/>
  <c r="J12" i="2"/>
  <c r="I12" i="2"/>
  <c r="H12" i="2"/>
  <c r="G12" i="2"/>
  <c r="J11" i="2"/>
  <c r="I11" i="2"/>
  <c r="H11" i="2"/>
  <c r="J10" i="2"/>
  <c r="I10" i="2"/>
  <c r="G10" i="2"/>
  <c r="J9" i="2"/>
  <c r="I9" i="2"/>
  <c r="G9" i="2"/>
  <c r="J8" i="2"/>
  <c r="I8" i="2"/>
  <c r="H8" i="2"/>
  <c r="G8" i="2"/>
  <c r="J7" i="2"/>
  <c r="I7" i="2"/>
  <c r="H7" i="2"/>
  <c r="G7" i="2"/>
  <c r="G8" i="1"/>
  <c r="H8" i="1"/>
  <c r="I8" i="1"/>
  <c r="J8" i="1"/>
  <c r="G9" i="1"/>
  <c r="I9" i="1"/>
  <c r="J9" i="1"/>
  <c r="G10" i="1"/>
  <c r="H10" i="1"/>
  <c r="I10" i="1"/>
  <c r="J10" i="1"/>
  <c r="H11" i="1"/>
  <c r="I11" i="1"/>
  <c r="J11" i="1"/>
  <c r="G12" i="1"/>
  <c r="H12" i="1"/>
  <c r="I12" i="1"/>
  <c r="J12" i="1"/>
  <c r="H7" i="1"/>
  <c r="I7" i="1"/>
  <c r="J7" i="1"/>
  <c r="G7" i="1"/>
  <c r="F20" i="23" l="1"/>
  <c r="J17" i="23"/>
  <c r="J15" i="23"/>
  <c r="J20" i="23"/>
  <c r="I20" i="23"/>
  <c r="H17" i="23"/>
  <c r="H15" i="23"/>
  <c r="K18" i="23"/>
  <c r="K16" i="23"/>
  <c r="K19" i="23"/>
  <c r="J18" i="23"/>
  <c r="J16" i="23"/>
  <c r="H20" i="23"/>
  <c r="K20" i="23" l="1"/>
</calcChain>
</file>

<file path=xl/sharedStrings.xml><?xml version="1.0" encoding="utf-8"?>
<sst xmlns="http://schemas.openxmlformats.org/spreadsheetml/2006/main" count="333" uniqueCount="55">
  <si>
    <t xml:space="preserve">Antibody titres </t>
  </si>
  <si>
    <t>Prime +4 weeks</t>
  </si>
  <si>
    <t>Group T</t>
  </si>
  <si>
    <t>Log transform</t>
  </si>
  <si>
    <t>1</t>
  </si>
  <si>
    <t>2</t>
  </si>
  <si>
    <t>3</t>
  </si>
  <si>
    <t>4</t>
  </si>
  <si>
    <t>Prime +9 weeks</t>
  </si>
  <si>
    <t>Boost +4 weeks</t>
  </si>
  <si>
    <t>PrimeVsBoost</t>
  </si>
  <si>
    <t>P+4</t>
  </si>
  <si>
    <t>P+9</t>
  </si>
  <si>
    <t>B+4</t>
  </si>
  <si>
    <t xml:space="preserve">MN50 </t>
  </si>
  <si>
    <t>MN50 PE243</t>
  </si>
  <si>
    <t>MN50 MP1759</t>
  </si>
  <si>
    <t>Total SFC</t>
  </si>
  <si>
    <t>Group ?</t>
  </si>
  <si>
    <t>Single pools SFC</t>
  </si>
  <si>
    <t>prM1</t>
  </si>
  <si>
    <t>prM2</t>
  </si>
  <si>
    <t>Env1</t>
  </si>
  <si>
    <t>Env2</t>
  </si>
  <si>
    <t>Env3</t>
  </si>
  <si>
    <t>Env4</t>
  </si>
  <si>
    <t>Env5</t>
  </si>
  <si>
    <t>Env6</t>
  </si>
  <si>
    <t>ChAdOx1 + VLP</t>
  </si>
  <si>
    <t>ChAdOx1</t>
  </si>
  <si>
    <t>VLP</t>
  </si>
  <si>
    <t>Control</t>
  </si>
  <si>
    <t>Animal 1</t>
  </si>
  <si>
    <t>Animal 2</t>
  </si>
  <si>
    <t>Animal 3</t>
  </si>
  <si>
    <t>Animal 4</t>
  </si>
  <si>
    <t>Animal 5</t>
  </si>
  <si>
    <t>Animal 6</t>
  </si>
  <si>
    <t>Group V</t>
  </si>
  <si>
    <t>Weight</t>
  </si>
  <si>
    <t>MN1751 challenge</t>
  </si>
  <si>
    <t>Days</t>
  </si>
  <si>
    <t>Group 1</t>
  </si>
  <si>
    <t>Group 2</t>
  </si>
  <si>
    <t>Group 3</t>
  </si>
  <si>
    <t>Group 4</t>
  </si>
  <si>
    <t>Scoring</t>
  </si>
  <si>
    <t>Days after challenge</t>
  </si>
  <si>
    <t>ChAdOX1 + VLPs</t>
  </si>
  <si>
    <t>ChAdOX1</t>
  </si>
  <si>
    <t>VLPs</t>
  </si>
  <si>
    <t>Survival</t>
  </si>
  <si>
    <t>Viremia</t>
  </si>
  <si>
    <t>GEOMEAN</t>
  </si>
  <si>
    <t>Percentage calculated on cotrol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</si>
</sst>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2" fontId="0" fillId="0" borderId="0" xfId="0" applyNumberFormat="1"/>
    <xf numFmtId="2" fontId="2" fillId="0" borderId="2" xfId="0" applyNumberFormat="1" applyFont="1" applyBorder="1"/>
    <xf numFmtId="2" fontId="2" fillId="0" borderId="3" xfId="0" applyNumberFormat="1" applyFont="1" applyBorder="1"/>
    <xf numFmtId="2" fontId="2" fillId="0" borderId="4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0" xfId="0" applyFont="1"/>
    <xf numFmtId="0" fontId="4" fillId="0" borderId="5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2" fontId="2" fillId="0" borderId="0" xfId="0" applyNumberFormat="1" applyFont="1"/>
    <xf numFmtId="1" fontId="0" fillId="0" borderId="0" xfId="0" applyNumberFormat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1" fillId="0" borderId="3" xfId="0" applyNumberFormat="1" applyFont="1" applyBorder="1"/>
    <xf numFmtId="2" fontId="0" fillId="0" borderId="2" xfId="0" applyNumberFormat="1" applyBorder="1"/>
    <xf numFmtId="165" fontId="1" fillId="0" borderId="3" xfId="0" applyNumberFormat="1" applyFont="1" applyBorder="1"/>
    <xf numFmtId="165" fontId="0" fillId="0" borderId="2" xfId="0" applyNumberForma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CBF5-3A6C-4C86-9C2F-A4ACB083492B}">
  <dimension ref="A1:J12"/>
  <sheetViews>
    <sheetView workbookViewId="0">
      <selection sqref="A1:J12"/>
    </sheetView>
  </sheetViews>
  <sheetFormatPr defaultRowHeight="15" x14ac:dyDescent="0.25"/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 t="s">
        <v>2</v>
      </c>
    </row>
    <row r="4" spans="1:10" x14ac:dyDescent="0.25">
      <c r="A4" s="1"/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2700</v>
      </c>
      <c r="C7" s="4">
        <v>900</v>
      </c>
      <c r="D7" s="4">
        <v>300</v>
      </c>
      <c r="E7" s="4">
        <v>300</v>
      </c>
      <c r="G7" s="7">
        <f>LOG10(B7)</f>
        <v>3.4313637641589874</v>
      </c>
      <c r="H7" s="7">
        <f t="shared" ref="H7:J7" si="0">LOG10(C7)</f>
        <v>2.9542425094393248</v>
      </c>
      <c r="I7" s="7">
        <f t="shared" si="0"/>
        <v>2.4771212547196626</v>
      </c>
      <c r="J7" s="7">
        <f t="shared" si="0"/>
        <v>2.4771212547196626</v>
      </c>
    </row>
    <row r="8" spans="1:10" x14ac:dyDescent="0.25">
      <c r="B8" s="5">
        <v>900</v>
      </c>
      <c r="C8" s="5">
        <v>300</v>
      </c>
      <c r="D8" s="5">
        <v>300</v>
      </c>
      <c r="E8" s="5">
        <v>300</v>
      </c>
      <c r="G8" s="7">
        <f t="shared" ref="G8:G12" si="1">LOG10(B8)</f>
        <v>2.9542425094393248</v>
      </c>
      <c r="H8" s="7">
        <f t="shared" ref="H8:H12" si="2">LOG10(C8)</f>
        <v>2.4771212547196626</v>
      </c>
      <c r="I8" s="7">
        <f t="shared" ref="I8:I12" si="3">LOG10(D8)</f>
        <v>2.4771212547196626</v>
      </c>
      <c r="J8" s="7">
        <f t="shared" ref="J8:J12" si="4">LOG10(E8)</f>
        <v>2.4771212547196626</v>
      </c>
    </row>
    <row r="9" spans="1:10" x14ac:dyDescent="0.25">
      <c r="B9" s="5">
        <v>4500</v>
      </c>
      <c r="C9" s="5"/>
      <c r="D9" s="5">
        <v>300</v>
      </c>
      <c r="E9" s="5">
        <v>300</v>
      </c>
      <c r="G9" s="7">
        <f t="shared" si="1"/>
        <v>3.6532125137753435</v>
      </c>
      <c r="H9" s="7"/>
      <c r="I9" s="7">
        <f t="shared" si="3"/>
        <v>2.4771212547196626</v>
      </c>
      <c r="J9" s="7">
        <f t="shared" si="4"/>
        <v>2.4771212547196626</v>
      </c>
    </row>
    <row r="10" spans="1:10" x14ac:dyDescent="0.25">
      <c r="B10" s="5">
        <v>900</v>
      </c>
      <c r="C10" s="5">
        <v>2100</v>
      </c>
      <c r="D10" s="5">
        <v>300</v>
      </c>
      <c r="E10" s="5">
        <v>300</v>
      </c>
      <c r="G10" s="7">
        <f t="shared" si="1"/>
        <v>2.9542425094393248</v>
      </c>
      <c r="H10" s="7">
        <f t="shared" si="2"/>
        <v>3.3222192947339191</v>
      </c>
      <c r="I10" s="7">
        <f t="shared" si="3"/>
        <v>2.4771212547196626</v>
      </c>
      <c r="J10" s="7">
        <f t="shared" si="4"/>
        <v>2.4771212547196626</v>
      </c>
    </row>
    <row r="11" spans="1:10" x14ac:dyDescent="0.25">
      <c r="B11" s="5"/>
      <c r="C11" s="5">
        <v>2700</v>
      </c>
      <c r="D11" s="5">
        <v>300</v>
      </c>
      <c r="E11" s="5">
        <v>300</v>
      </c>
      <c r="G11" s="7"/>
      <c r="H11" s="7">
        <f t="shared" si="2"/>
        <v>3.4313637641589874</v>
      </c>
      <c r="I11" s="7">
        <f t="shared" si="3"/>
        <v>2.4771212547196626</v>
      </c>
      <c r="J11" s="7">
        <f t="shared" si="4"/>
        <v>2.4771212547196626</v>
      </c>
    </row>
    <row r="12" spans="1:10" x14ac:dyDescent="0.25">
      <c r="B12" s="6">
        <v>500</v>
      </c>
      <c r="C12" s="6">
        <v>900</v>
      </c>
      <c r="D12" s="6">
        <v>300</v>
      </c>
      <c r="E12" s="6">
        <v>300</v>
      </c>
      <c r="G12" s="7">
        <f t="shared" si="1"/>
        <v>2.6989700043360187</v>
      </c>
      <c r="H12" s="7">
        <f t="shared" si="2"/>
        <v>2.9542425094393248</v>
      </c>
      <c r="I12" s="7">
        <f t="shared" si="3"/>
        <v>2.4771212547196626</v>
      </c>
      <c r="J12" s="7">
        <f t="shared" si="4"/>
        <v>2.4771212547196626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B9F16-642A-442C-A31E-9F0CAC8DE4B3}">
  <dimension ref="A1:J11"/>
  <sheetViews>
    <sheetView workbookViewId="0">
      <selection activeCell="D16" sqref="D16"/>
    </sheetView>
  </sheetViews>
  <sheetFormatPr defaultRowHeight="15" x14ac:dyDescent="0.25"/>
  <sheetData>
    <row r="1" spans="1:10" x14ac:dyDescent="0.25">
      <c r="A1" s="1" t="s">
        <v>17</v>
      </c>
    </row>
    <row r="2" spans="1:10" x14ac:dyDescent="0.25">
      <c r="A2" s="1" t="s">
        <v>9</v>
      </c>
    </row>
    <row r="3" spans="1:10" x14ac:dyDescent="0.25">
      <c r="A3" s="1" t="s">
        <v>18</v>
      </c>
    </row>
    <row r="4" spans="1:10" x14ac:dyDescent="0.25">
      <c r="G4" t="s">
        <v>3</v>
      </c>
    </row>
    <row r="5" spans="1:10" x14ac:dyDescent="0.25">
      <c r="B5" s="3" t="s">
        <v>4</v>
      </c>
      <c r="C5" s="3" t="s">
        <v>5</v>
      </c>
      <c r="D5" s="3" t="s">
        <v>6</v>
      </c>
      <c r="E5" s="3" t="s">
        <v>7</v>
      </c>
      <c r="G5" s="3" t="s">
        <v>4</v>
      </c>
      <c r="H5" s="3" t="s">
        <v>5</v>
      </c>
      <c r="I5" s="3" t="s">
        <v>6</v>
      </c>
      <c r="J5" s="3" t="s">
        <v>7</v>
      </c>
    </row>
    <row r="6" spans="1:10" x14ac:dyDescent="0.25">
      <c r="B6" s="4">
        <v>1472</v>
      </c>
      <c r="C6" s="4">
        <v>2004</v>
      </c>
      <c r="D6" s="4">
        <v>256</v>
      </c>
      <c r="E6" s="4">
        <v>4</v>
      </c>
      <c r="G6" s="8">
        <f>LOG10(B6)</f>
        <v>3.1679078100014801</v>
      </c>
      <c r="H6" s="8">
        <f t="shared" ref="H6:J11" si="0">LOG10(C6)</f>
        <v>3.301897717195208</v>
      </c>
      <c r="I6" s="8">
        <f t="shared" si="0"/>
        <v>2.4082399653118496</v>
      </c>
      <c r="J6" s="8">
        <f t="shared" si="0"/>
        <v>0.6020599913279624</v>
      </c>
    </row>
    <row r="7" spans="1:10" x14ac:dyDescent="0.25">
      <c r="B7" s="5">
        <v>3716</v>
      </c>
      <c r="C7" s="5">
        <v>4476</v>
      </c>
      <c r="D7" s="5">
        <v>468</v>
      </c>
      <c r="E7" s="5">
        <v>40</v>
      </c>
      <c r="G7" s="9">
        <f t="shared" ref="G7:G11" si="1">LOG10(B7)</f>
        <v>3.5700757053216043</v>
      </c>
      <c r="H7" s="9">
        <f t="shared" si="0"/>
        <v>3.6508900778563125</v>
      </c>
      <c r="I7" s="9">
        <f t="shared" si="0"/>
        <v>2.6702458530741242</v>
      </c>
      <c r="J7" s="9">
        <f t="shared" si="0"/>
        <v>1.6020599913279623</v>
      </c>
    </row>
    <row r="8" spans="1:10" x14ac:dyDescent="0.25">
      <c r="B8" s="5">
        <v>4812</v>
      </c>
      <c r="C8" s="5">
        <v>3672</v>
      </c>
      <c r="D8" s="5">
        <v>628</v>
      </c>
      <c r="E8" s="5">
        <v>1</v>
      </c>
      <c r="G8" s="9">
        <f t="shared" si="1"/>
        <v>3.6823256186678073</v>
      </c>
      <c r="H8" s="9">
        <f t="shared" si="0"/>
        <v>3.5649026725292048</v>
      </c>
      <c r="I8" s="9">
        <f t="shared" si="0"/>
        <v>2.7979596437371961</v>
      </c>
      <c r="J8" s="9">
        <f t="shared" si="0"/>
        <v>0</v>
      </c>
    </row>
    <row r="9" spans="1:10" x14ac:dyDescent="0.25">
      <c r="B9" s="5">
        <v>5168</v>
      </c>
      <c r="C9" s="5">
        <v>3712</v>
      </c>
      <c r="D9" s="5">
        <v>172</v>
      </c>
      <c r="E9" s="5">
        <v>32</v>
      </c>
      <c r="G9" s="9">
        <f t="shared" si="1"/>
        <v>3.7133225049870275</v>
      </c>
      <c r="H9" s="9">
        <f t="shared" si="0"/>
        <v>3.5696079675468244</v>
      </c>
      <c r="I9" s="9">
        <f t="shared" si="0"/>
        <v>2.2355284469075487</v>
      </c>
      <c r="J9" s="9">
        <f t="shared" si="0"/>
        <v>1.505149978319906</v>
      </c>
    </row>
    <row r="10" spans="1:10" x14ac:dyDescent="0.25">
      <c r="B10" s="5">
        <v>2528</v>
      </c>
      <c r="C10" s="5">
        <v>3020</v>
      </c>
      <c r="D10" s="5">
        <v>316</v>
      </c>
      <c r="E10" s="5">
        <v>32</v>
      </c>
      <c r="G10" s="9">
        <f t="shared" si="1"/>
        <v>3.4027770696103472</v>
      </c>
      <c r="H10" s="9">
        <f t="shared" si="0"/>
        <v>3.4800069429571505</v>
      </c>
      <c r="I10" s="9">
        <f t="shared" si="0"/>
        <v>2.4996870826184039</v>
      </c>
      <c r="J10" s="9">
        <f t="shared" si="0"/>
        <v>1.505149978319906</v>
      </c>
    </row>
    <row r="11" spans="1:10" x14ac:dyDescent="0.25">
      <c r="B11" s="6">
        <v>1704</v>
      </c>
      <c r="C11" s="6">
        <v>1392</v>
      </c>
      <c r="D11" s="6">
        <v>204</v>
      </c>
      <c r="E11" s="6">
        <v>44</v>
      </c>
      <c r="G11" s="10">
        <f t="shared" si="1"/>
        <v>3.2314695904306814</v>
      </c>
      <c r="H11" s="10">
        <f t="shared" si="0"/>
        <v>3.1436392352745433</v>
      </c>
      <c r="I11" s="10">
        <f t="shared" si="0"/>
        <v>2.3096301674258988</v>
      </c>
      <c r="J11" s="10">
        <f t="shared" si="0"/>
        <v>1.6434526764861874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892B-F425-471E-97CA-51648A1A6DCC}">
  <dimension ref="A1:Z23"/>
  <sheetViews>
    <sheetView workbookViewId="0">
      <selection activeCell="N16" sqref="N16"/>
    </sheetView>
  </sheetViews>
  <sheetFormatPr defaultRowHeight="15" x14ac:dyDescent="0.25"/>
  <cols>
    <col min="5" max="6" width="9.28515625" bestFit="1" customWidth="1"/>
  </cols>
  <sheetData>
    <row r="1" spans="1:26" x14ac:dyDescent="0.25">
      <c r="A1" s="1" t="s">
        <v>19</v>
      </c>
    </row>
    <row r="2" spans="1:26" x14ac:dyDescent="0.25">
      <c r="A2" s="1" t="s">
        <v>9</v>
      </c>
    </row>
    <row r="3" spans="1:26" x14ac:dyDescent="0.25">
      <c r="A3" s="1" t="s">
        <v>18</v>
      </c>
    </row>
    <row r="4" spans="1:26" x14ac:dyDescent="0.25">
      <c r="C4" s="53" t="s">
        <v>28</v>
      </c>
      <c r="D4" s="53"/>
      <c r="E4" s="53"/>
      <c r="F4" s="53"/>
      <c r="G4" s="53"/>
      <c r="H4" s="53"/>
      <c r="I4" s="53" t="s">
        <v>29</v>
      </c>
      <c r="J4" s="53"/>
      <c r="K4" s="53"/>
      <c r="L4" s="53"/>
      <c r="M4" s="53"/>
      <c r="N4" s="53"/>
      <c r="O4" s="53" t="s">
        <v>30</v>
      </c>
      <c r="P4" s="53"/>
      <c r="Q4" s="53"/>
      <c r="R4" s="53"/>
      <c r="S4" s="53"/>
      <c r="T4" s="53"/>
      <c r="U4" s="53" t="s">
        <v>31</v>
      </c>
      <c r="V4" s="53"/>
      <c r="W4" s="53"/>
      <c r="X4" s="53"/>
      <c r="Y4" s="53"/>
      <c r="Z4" s="53"/>
    </row>
    <row r="5" spans="1:26" x14ac:dyDescent="0.25">
      <c r="C5" s="12" t="s">
        <v>32</v>
      </c>
      <c r="D5" s="12" t="s">
        <v>33</v>
      </c>
      <c r="E5" s="12" t="s">
        <v>34</v>
      </c>
      <c r="F5" s="12" t="s">
        <v>35</v>
      </c>
      <c r="G5" s="12" t="s">
        <v>36</v>
      </c>
      <c r="H5" s="12" t="s">
        <v>37</v>
      </c>
      <c r="I5" s="12" t="s">
        <v>32</v>
      </c>
      <c r="J5" s="12" t="s">
        <v>33</v>
      </c>
      <c r="K5" s="12" t="s">
        <v>34</v>
      </c>
      <c r="L5" s="12" t="s">
        <v>35</v>
      </c>
      <c r="M5" s="12" t="s">
        <v>36</v>
      </c>
      <c r="N5" s="12" t="s">
        <v>37</v>
      </c>
      <c r="O5" s="12" t="s">
        <v>32</v>
      </c>
      <c r="P5" s="12" t="s">
        <v>33</v>
      </c>
      <c r="Q5" s="12" t="s">
        <v>34</v>
      </c>
      <c r="R5" s="12" t="s">
        <v>35</v>
      </c>
      <c r="S5" s="12" t="s">
        <v>36</v>
      </c>
      <c r="T5" s="12" t="s">
        <v>37</v>
      </c>
      <c r="U5" s="12" t="s">
        <v>32</v>
      </c>
      <c r="V5" s="12" t="s">
        <v>33</v>
      </c>
      <c r="W5" s="12" t="s">
        <v>34</v>
      </c>
      <c r="X5" s="12" t="s">
        <v>35</v>
      </c>
      <c r="Y5" s="12" t="s">
        <v>36</v>
      </c>
      <c r="Z5" s="12" t="s">
        <v>37</v>
      </c>
    </row>
    <row r="6" spans="1:26" x14ac:dyDescent="0.25">
      <c r="B6" s="13" t="s">
        <v>20</v>
      </c>
      <c r="C6" s="2">
        <v>0</v>
      </c>
      <c r="D6" s="2">
        <v>32</v>
      </c>
      <c r="E6" s="2">
        <v>0</v>
      </c>
      <c r="F6" s="2">
        <v>0</v>
      </c>
      <c r="G6" s="2">
        <v>24</v>
      </c>
      <c r="H6" s="2">
        <v>0</v>
      </c>
      <c r="I6" s="2">
        <v>0</v>
      </c>
      <c r="J6" s="2">
        <v>36</v>
      </c>
      <c r="K6" s="2">
        <v>24</v>
      </c>
      <c r="L6" s="2">
        <v>20</v>
      </c>
      <c r="M6" s="2">
        <v>12</v>
      </c>
      <c r="N6" s="2">
        <v>32</v>
      </c>
      <c r="O6" s="2">
        <v>0</v>
      </c>
      <c r="P6" s="2">
        <v>8</v>
      </c>
      <c r="Q6" s="2">
        <v>20</v>
      </c>
      <c r="R6" s="2">
        <v>8</v>
      </c>
      <c r="S6" s="2">
        <v>0</v>
      </c>
      <c r="T6" s="2">
        <v>0</v>
      </c>
      <c r="U6" s="2">
        <v>0</v>
      </c>
      <c r="V6" s="2">
        <v>16</v>
      </c>
      <c r="W6" s="2">
        <v>0</v>
      </c>
      <c r="X6" s="2">
        <v>12</v>
      </c>
      <c r="Y6" s="2">
        <v>0</v>
      </c>
      <c r="Z6" s="2">
        <v>8</v>
      </c>
    </row>
    <row r="7" spans="1:26" x14ac:dyDescent="0.25">
      <c r="B7" s="13" t="s">
        <v>21</v>
      </c>
      <c r="C7" s="2">
        <v>0</v>
      </c>
      <c r="D7" s="2">
        <v>20</v>
      </c>
      <c r="E7" s="2">
        <v>0</v>
      </c>
      <c r="F7" s="2">
        <v>0</v>
      </c>
      <c r="G7" s="2">
        <v>28</v>
      </c>
      <c r="H7" s="2">
        <v>0</v>
      </c>
      <c r="I7" s="2">
        <v>12</v>
      </c>
      <c r="J7" s="2">
        <v>32</v>
      </c>
      <c r="K7" s="2">
        <v>24</v>
      </c>
      <c r="L7" s="2">
        <v>28</v>
      </c>
      <c r="M7" s="2">
        <v>8</v>
      </c>
      <c r="N7" s="2">
        <v>8</v>
      </c>
      <c r="O7" s="2">
        <v>0</v>
      </c>
      <c r="P7" s="2">
        <v>16</v>
      </c>
      <c r="Q7" s="2">
        <v>0</v>
      </c>
      <c r="R7" s="2">
        <v>12</v>
      </c>
      <c r="S7" s="2">
        <v>36</v>
      </c>
      <c r="T7" s="2">
        <v>8</v>
      </c>
      <c r="U7" s="2">
        <v>0</v>
      </c>
      <c r="V7" s="2">
        <v>0</v>
      </c>
      <c r="W7" s="2">
        <v>0</v>
      </c>
      <c r="X7" s="2">
        <v>0</v>
      </c>
      <c r="Y7" s="2">
        <v>4</v>
      </c>
      <c r="Z7" s="2">
        <v>4</v>
      </c>
    </row>
    <row r="8" spans="1:26" x14ac:dyDescent="0.25">
      <c r="B8" s="13" t="s">
        <v>22</v>
      </c>
      <c r="C8" s="2">
        <v>0</v>
      </c>
      <c r="D8" s="2">
        <v>16</v>
      </c>
      <c r="E8" s="2">
        <v>8</v>
      </c>
      <c r="F8" s="2">
        <v>76</v>
      </c>
      <c r="G8" s="2">
        <v>0</v>
      </c>
      <c r="H8" s="2">
        <v>0</v>
      </c>
      <c r="I8" s="2">
        <v>32</v>
      </c>
      <c r="J8" s="2">
        <v>16</v>
      </c>
      <c r="K8" s="2">
        <v>0</v>
      </c>
      <c r="L8" s="2">
        <v>32</v>
      </c>
      <c r="M8" s="2">
        <v>28</v>
      </c>
      <c r="N8" s="2">
        <v>12</v>
      </c>
      <c r="O8" s="2">
        <v>12</v>
      </c>
      <c r="P8" s="2">
        <v>0</v>
      </c>
      <c r="Q8" s="2">
        <v>0</v>
      </c>
      <c r="R8" s="2">
        <v>0</v>
      </c>
      <c r="S8" s="2">
        <v>4</v>
      </c>
      <c r="T8" s="2">
        <v>12</v>
      </c>
      <c r="U8" s="2">
        <v>0</v>
      </c>
      <c r="V8" s="2">
        <v>4</v>
      </c>
      <c r="W8" s="2">
        <v>0</v>
      </c>
      <c r="X8" s="2">
        <v>0</v>
      </c>
      <c r="Y8" s="2">
        <v>12</v>
      </c>
      <c r="Z8" s="2">
        <v>4</v>
      </c>
    </row>
    <row r="9" spans="1:26" x14ac:dyDescent="0.25">
      <c r="B9" s="13" t="s">
        <v>23</v>
      </c>
      <c r="C9" s="2">
        <v>8</v>
      </c>
      <c r="D9" s="2">
        <v>28</v>
      </c>
      <c r="E9" s="2">
        <v>32</v>
      </c>
      <c r="F9" s="2">
        <v>88</v>
      </c>
      <c r="G9" s="2">
        <v>80</v>
      </c>
      <c r="H9" s="2">
        <v>0</v>
      </c>
      <c r="I9" s="2">
        <v>28</v>
      </c>
      <c r="J9" s="2">
        <v>12</v>
      </c>
      <c r="K9" s="2">
        <v>40</v>
      </c>
      <c r="L9" s="2">
        <v>52</v>
      </c>
      <c r="M9" s="2">
        <v>16</v>
      </c>
      <c r="N9" s="2">
        <v>24</v>
      </c>
      <c r="O9" s="2">
        <v>36</v>
      </c>
      <c r="P9" s="2">
        <v>4</v>
      </c>
      <c r="Q9" s="2">
        <v>52</v>
      </c>
      <c r="R9" s="2">
        <v>8</v>
      </c>
      <c r="S9" s="2">
        <v>20</v>
      </c>
      <c r="T9" s="2">
        <v>4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4</v>
      </c>
    </row>
    <row r="10" spans="1:26" x14ac:dyDescent="0.25">
      <c r="B10" s="13" t="s">
        <v>24</v>
      </c>
      <c r="C10" s="2">
        <v>448</v>
      </c>
      <c r="D10" s="2">
        <v>2276</v>
      </c>
      <c r="E10" s="2">
        <v>2036</v>
      </c>
      <c r="F10" s="2">
        <v>1840</v>
      </c>
      <c r="G10" s="2">
        <v>732</v>
      </c>
      <c r="H10" s="2">
        <v>540</v>
      </c>
      <c r="I10" s="2">
        <v>768</v>
      </c>
      <c r="J10" s="2">
        <v>2260</v>
      </c>
      <c r="K10" s="2">
        <v>1056</v>
      </c>
      <c r="L10" s="2">
        <v>1456</v>
      </c>
      <c r="M10" s="2">
        <v>992</v>
      </c>
      <c r="N10" s="2">
        <v>520</v>
      </c>
      <c r="O10" s="2">
        <v>16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4</v>
      </c>
      <c r="V10" s="2">
        <v>0</v>
      </c>
      <c r="W10" s="2">
        <v>0</v>
      </c>
      <c r="X10" s="2">
        <v>0</v>
      </c>
      <c r="Y10" s="2">
        <v>8</v>
      </c>
      <c r="Z10" s="2">
        <v>0</v>
      </c>
    </row>
    <row r="11" spans="1:26" x14ac:dyDescent="0.25">
      <c r="B11" s="13" t="s">
        <v>25</v>
      </c>
      <c r="C11" s="2">
        <v>0</v>
      </c>
      <c r="D11" s="2">
        <v>12</v>
      </c>
      <c r="E11" s="2">
        <v>0</v>
      </c>
      <c r="F11" s="2">
        <v>0</v>
      </c>
      <c r="G11" s="2">
        <v>16</v>
      </c>
      <c r="H11" s="2">
        <v>0</v>
      </c>
      <c r="I11" s="2">
        <v>28</v>
      </c>
      <c r="J11" s="2">
        <v>52</v>
      </c>
      <c r="K11" s="2">
        <v>28</v>
      </c>
      <c r="L11" s="2">
        <v>60</v>
      </c>
      <c r="M11" s="2">
        <v>4</v>
      </c>
      <c r="N11" s="2">
        <v>20</v>
      </c>
      <c r="O11" s="2">
        <v>0</v>
      </c>
      <c r="P11" s="2">
        <v>16</v>
      </c>
      <c r="Q11" s="2">
        <v>4</v>
      </c>
      <c r="R11" s="2">
        <v>0</v>
      </c>
      <c r="S11" s="2">
        <v>32</v>
      </c>
      <c r="T11" s="2">
        <v>36</v>
      </c>
      <c r="U11" s="2">
        <v>0</v>
      </c>
      <c r="V11" s="2">
        <v>8</v>
      </c>
      <c r="W11" s="2">
        <v>0</v>
      </c>
      <c r="X11" s="2">
        <v>8</v>
      </c>
      <c r="Y11" s="2">
        <v>0</v>
      </c>
      <c r="Z11" s="2">
        <v>4</v>
      </c>
    </row>
    <row r="12" spans="1:26" x14ac:dyDescent="0.25">
      <c r="B12" s="13" t="s">
        <v>26</v>
      </c>
      <c r="C12" s="2">
        <v>196</v>
      </c>
      <c r="D12" s="2">
        <v>532</v>
      </c>
      <c r="E12" s="2">
        <v>560</v>
      </c>
      <c r="F12" s="2">
        <v>820</v>
      </c>
      <c r="G12" s="2">
        <v>388</v>
      </c>
      <c r="H12" s="2">
        <v>136</v>
      </c>
      <c r="I12" s="2">
        <v>204</v>
      </c>
      <c r="J12" s="2">
        <v>364</v>
      </c>
      <c r="K12" s="2">
        <v>812</v>
      </c>
      <c r="L12" s="2">
        <v>376</v>
      </c>
      <c r="M12" s="2">
        <v>144</v>
      </c>
      <c r="N12" s="2">
        <v>248</v>
      </c>
      <c r="O12" s="2">
        <v>192</v>
      </c>
      <c r="P12" s="2">
        <v>376</v>
      </c>
      <c r="Q12" s="2">
        <v>524</v>
      </c>
      <c r="R12" s="2">
        <v>144</v>
      </c>
      <c r="S12" s="2">
        <v>224</v>
      </c>
      <c r="T12" s="2">
        <v>136</v>
      </c>
      <c r="U12" s="2">
        <v>0</v>
      </c>
      <c r="V12" s="2">
        <v>4</v>
      </c>
      <c r="W12" s="2">
        <v>0</v>
      </c>
      <c r="X12" s="2">
        <v>0</v>
      </c>
      <c r="Y12" s="2">
        <v>8</v>
      </c>
      <c r="Z12" s="2">
        <v>4</v>
      </c>
    </row>
    <row r="13" spans="1:26" x14ac:dyDescent="0.25">
      <c r="B13" s="13" t="s">
        <v>27</v>
      </c>
      <c r="C13" s="2">
        <v>820</v>
      </c>
      <c r="D13" s="2">
        <v>800</v>
      </c>
      <c r="E13" s="2">
        <v>2176</v>
      </c>
      <c r="F13" s="2">
        <v>2344</v>
      </c>
      <c r="G13" s="2">
        <v>1260</v>
      </c>
      <c r="H13" s="2">
        <v>1028</v>
      </c>
      <c r="I13" s="2">
        <v>932</v>
      </c>
      <c r="J13" s="2">
        <v>1704</v>
      </c>
      <c r="K13" s="2">
        <v>1688</v>
      </c>
      <c r="L13" s="2">
        <v>1688</v>
      </c>
      <c r="M13" s="2">
        <v>1816</v>
      </c>
      <c r="N13" s="2">
        <v>528</v>
      </c>
      <c r="O13" s="2">
        <v>0</v>
      </c>
      <c r="P13" s="2">
        <v>48</v>
      </c>
      <c r="Q13" s="2">
        <v>28</v>
      </c>
      <c r="R13" s="2">
        <v>0</v>
      </c>
      <c r="S13" s="2">
        <v>0</v>
      </c>
      <c r="T13" s="2">
        <v>8</v>
      </c>
      <c r="U13" s="2">
        <v>0</v>
      </c>
      <c r="V13" s="2">
        <v>8</v>
      </c>
      <c r="W13" s="2">
        <v>0</v>
      </c>
      <c r="X13" s="2">
        <v>12</v>
      </c>
      <c r="Y13" s="2">
        <v>0</v>
      </c>
      <c r="Z13" s="2">
        <v>16</v>
      </c>
    </row>
    <row r="14" spans="1:26" x14ac:dyDescent="0.25">
      <c r="H14" t="s">
        <v>3</v>
      </c>
    </row>
    <row r="15" spans="1:26" x14ac:dyDescent="0.25">
      <c r="C15" s="2">
        <v>1</v>
      </c>
      <c r="D15" s="2">
        <v>2</v>
      </c>
      <c r="E15" s="2">
        <v>3</v>
      </c>
      <c r="F15" s="2">
        <v>4</v>
      </c>
      <c r="H15" s="3" t="s">
        <v>4</v>
      </c>
      <c r="I15" s="3" t="s">
        <v>5</v>
      </c>
      <c r="J15" s="3" t="s">
        <v>6</v>
      </c>
      <c r="K15" s="3" t="s">
        <v>7</v>
      </c>
    </row>
    <row r="16" spans="1:26" x14ac:dyDescent="0.25">
      <c r="B16" s="13" t="s">
        <v>20</v>
      </c>
      <c r="C16" s="14">
        <f>AVERAGE(C6:H6)</f>
        <v>9.3333333333333339</v>
      </c>
      <c r="D16" s="14">
        <f>AVERAGE(I6:N6)</f>
        <v>20.666666666666668</v>
      </c>
      <c r="E16" s="14">
        <f>AVERAGE(O6:T6)</f>
        <v>6</v>
      </c>
      <c r="F16" s="14">
        <f>AVERAGE(U6:Z6)</f>
        <v>6</v>
      </c>
      <c r="H16" s="8">
        <f>LOG10(C16)</f>
        <v>0.97003677662255683</v>
      </c>
      <c r="I16" s="8">
        <f t="shared" ref="I16:K21" si="0">LOG10(D16)</f>
        <v>1.3152704347785915</v>
      </c>
      <c r="J16" s="8">
        <f t="shared" si="0"/>
        <v>0.77815125038364363</v>
      </c>
      <c r="K16" s="8">
        <f t="shared" si="0"/>
        <v>0.77815125038364363</v>
      </c>
    </row>
    <row r="17" spans="2:11" x14ac:dyDescent="0.25">
      <c r="B17" s="13" t="s">
        <v>21</v>
      </c>
      <c r="C17" s="14">
        <f t="shared" ref="C17:C23" si="1">AVERAGE(C7:H7)</f>
        <v>8</v>
      </c>
      <c r="D17" s="14">
        <f t="shared" ref="D17:D23" si="2">AVERAGE(I7:N7)</f>
        <v>18.666666666666668</v>
      </c>
      <c r="E17" s="14">
        <f t="shared" ref="E17:E23" si="3">AVERAGE(O7:T7)</f>
        <v>12</v>
      </c>
      <c r="F17" s="14">
        <f t="shared" ref="F17:F23" si="4">AVERAGE(U7:Z7)</f>
        <v>1.3333333333333333</v>
      </c>
      <c r="H17" s="9">
        <f t="shared" ref="H17:H21" si="5">LOG10(C17)</f>
        <v>0.90308998699194354</v>
      </c>
      <c r="I17" s="9">
        <f t="shared" si="0"/>
        <v>1.2710667722865381</v>
      </c>
      <c r="J17" s="9">
        <f t="shared" si="0"/>
        <v>1.0791812460476249</v>
      </c>
      <c r="K17" s="9">
        <f t="shared" si="0"/>
        <v>0.12493873660829993</v>
      </c>
    </row>
    <row r="18" spans="2:11" x14ac:dyDescent="0.25">
      <c r="B18" s="13" t="s">
        <v>22</v>
      </c>
      <c r="C18" s="14">
        <f t="shared" si="1"/>
        <v>16.666666666666668</v>
      </c>
      <c r="D18" s="14">
        <f t="shared" si="2"/>
        <v>20</v>
      </c>
      <c r="E18" s="14">
        <f t="shared" si="3"/>
        <v>4.666666666666667</v>
      </c>
      <c r="F18" s="14">
        <f t="shared" si="4"/>
        <v>3.3333333333333335</v>
      </c>
      <c r="H18" s="9">
        <f t="shared" si="5"/>
        <v>1.2218487496163564</v>
      </c>
      <c r="I18" s="9">
        <f t="shared" si="0"/>
        <v>1.3010299956639813</v>
      </c>
      <c r="J18" s="9">
        <f t="shared" si="0"/>
        <v>0.66900678095857558</v>
      </c>
      <c r="K18" s="9">
        <f t="shared" si="0"/>
        <v>0.52287874528033762</v>
      </c>
    </row>
    <row r="19" spans="2:11" x14ac:dyDescent="0.25">
      <c r="B19" s="13" t="s">
        <v>23</v>
      </c>
      <c r="C19" s="14">
        <f t="shared" si="1"/>
        <v>39.333333333333336</v>
      </c>
      <c r="D19" s="14">
        <f t="shared" si="2"/>
        <v>28.666666666666668</v>
      </c>
      <c r="E19" s="14">
        <f t="shared" si="3"/>
        <v>20.666666666666668</v>
      </c>
      <c r="F19" s="14">
        <f t="shared" si="4"/>
        <v>0.66666666666666663</v>
      </c>
      <c r="H19" s="9">
        <f t="shared" si="5"/>
        <v>1.5947607525864629</v>
      </c>
      <c r="I19" s="9">
        <f t="shared" si="0"/>
        <v>1.4573771965239053</v>
      </c>
      <c r="J19" s="9">
        <f t="shared" si="0"/>
        <v>1.3152704347785915</v>
      </c>
      <c r="K19" s="9">
        <f t="shared" si="0"/>
        <v>-0.17609125905568127</v>
      </c>
    </row>
    <row r="20" spans="2:11" x14ac:dyDescent="0.25">
      <c r="B20" s="13" t="s">
        <v>24</v>
      </c>
      <c r="C20" s="14">
        <f t="shared" si="1"/>
        <v>1312</v>
      </c>
      <c r="D20" s="14">
        <f t="shared" si="2"/>
        <v>1175.3333333333333</v>
      </c>
      <c r="E20" s="14">
        <f t="shared" si="3"/>
        <v>2.6666666666666665</v>
      </c>
      <c r="F20" s="14">
        <f t="shared" si="4"/>
        <v>2</v>
      </c>
      <c r="H20" s="9">
        <f>LOG10(C20)</f>
        <v>3.1179338350396413</v>
      </c>
      <c r="I20" s="9">
        <f>LOG10(D20)</f>
        <v>3.0701610532436407</v>
      </c>
      <c r="J20" s="9">
        <f t="shared" si="0"/>
        <v>0.4259687322722811</v>
      </c>
      <c r="K20" s="9">
        <f t="shared" si="0"/>
        <v>0.3010299956639812</v>
      </c>
    </row>
    <row r="21" spans="2:11" x14ac:dyDescent="0.25">
      <c r="B21" s="13" t="s">
        <v>25</v>
      </c>
      <c r="C21" s="14">
        <f t="shared" si="1"/>
        <v>4.666666666666667</v>
      </c>
      <c r="D21" s="14">
        <f t="shared" si="2"/>
        <v>32</v>
      </c>
      <c r="E21" s="14">
        <f t="shared" si="3"/>
        <v>14.666666666666666</v>
      </c>
      <c r="F21" s="14">
        <f t="shared" si="4"/>
        <v>3.3333333333333335</v>
      </c>
      <c r="H21" s="10">
        <f t="shared" si="5"/>
        <v>0.66900678095857558</v>
      </c>
      <c r="I21" s="10">
        <f t="shared" si="0"/>
        <v>1.505149978319906</v>
      </c>
      <c r="J21" s="10">
        <f t="shared" si="0"/>
        <v>1.166331421766525</v>
      </c>
      <c r="K21" s="10">
        <f t="shared" si="0"/>
        <v>0.52287874528033762</v>
      </c>
    </row>
    <row r="22" spans="2:11" x14ac:dyDescent="0.25">
      <c r="B22" s="13" t="s">
        <v>26</v>
      </c>
      <c r="C22" s="14">
        <f t="shared" si="1"/>
        <v>438.66666666666669</v>
      </c>
      <c r="D22" s="14">
        <f t="shared" si="2"/>
        <v>358</v>
      </c>
      <c r="E22" s="14">
        <f t="shared" si="3"/>
        <v>266</v>
      </c>
      <c r="F22" s="14">
        <f t="shared" si="4"/>
        <v>2.6666666666666665</v>
      </c>
      <c r="H22" s="10">
        <f t="shared" ref="H22:H23" si="6">LOG10(C22)</f>
        <v>2.6421346345582744</v>
      </c>
      <c r="I22" s="10">
        <f t="shared" ref="I22:I23" si="7">LOG10(D22)</f>
        <v>2.5538830266438746</v>
      </c>
      <c r="J22" s="10">
        <f t="shared" ref="J22:J23" si="8">LOG10(E22)</f>
        <v>2.424881636631067</v>
      </c>
      <c r="K22" s="10">
        <f t="shared" ref="K22:K23" si="9">LOG10(F22)</f>
        <v>0.4259687322722811</v>
      </c>
    </row>
    <row r="23" spans="2:11" x14ac:dyDescent="0.25">
      <c r="B23" s="13" t="s">
        <v>27</v>
      </c>
      <c r="C23" s="14">
        <f t="shared" si="1"/>
        <v>1404.6666666666667</v>
      </c>
      <c r="D23" s="14">
        <f t="shared" si="2"/>
        <v>1392.6666666666667</v>
      </c>
      <c r="E23" s="14">
        <f t="shared" si="3"/>
        <v>14</v>
      </c>
      <c r="F23" s="14">
        <f t="shared" si="4"/>
        <v>6</v>
      </c>
      <c r="H23" s="10">
        <f t="shared" si="6"/>
        <v>3.1475732765524191</v>
      </c>
      <c r="I23" s="10">
        <f t="shared" si="7"/>
        <v>3.1438471809246273</v>
      </c>
      <c r="J23" s="10">
        <f t="shared" si="8"/>
        <v>1.146128035678238</v>
      </c>
      <c r="K23" s="10">
        <f t="shared" si="9"/>
        <v>0.77815125038364363</v>
      </c>
    </row>
  </sheetData>
  <mergeCells count="4">
    <mergeCell ref="C4:H4"/>
    <mergeCell ref="I4:N4"/>
    <mergeCell ref="O4:T4"/>
    <mergeCell ref="U4:Z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FBD9A-FE33-49E8-AB06-33A9456C0D4B}">
  <dimension ref="A1:J12"/>
  <sheetViews>
    <sheetView workbookViewId="0">
      <selection activeCell="G7" sqref="G7:J12"/>
    </sheetView>
  </sheetViews>
  <sheetFormatPr defaultRowHeight="15" x14ac:dyDescent="0.25"/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 t="s">
        <v>38</v>
      </c>
    </row>
    <row r="4" spans="1:10" x14ac:dyDescent="0.25">
      <c r="A4" s="1"/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2700</v>
      </c>
      <c r="C7" s="4">
        <v>2700</v>
      </c>
      <c r="D7" s="4">
        <v>300</v>
      </c>
      <c r="E7" s="4">
        <v>300</v>
      </c>
      <c r="G7" s="7">
        <f>LOG10(B7)</f>
        <v>3.4313637641589874</v>
      </c>
      <c r="H7" s="7">
        <f t="shared" ref="H7:J12" si="0">LOG10(C7)</f>
        <v>3.4313637641589874</v>
      </c>
      <c r="I7" s="7">
        <f t="shared" si="0"/>
        <v>2.4771212547196626</v>
      </c>
      <c r="J7" s="7">
        <f t="shared" si="0"/>
        <v>2.4771212547196626</v>
      </c>
    </row>
    <row r="8" spans="1:10" x14ac:dyDescent="0.25">
      <c r="B8" s="5">
        <v>2700</v>
      </c>
      <c r="C8" s="5">
        <v>2100</v>
      </c>
      <c r="D8" s="5">
        <v>300</v>
      </c>
      <c r="E8" s="5">
        <v>300</v>
      </c>
      <c r="G8" s="7">
        <f t="shared" ref="G8:G12" si="1">LOG10(B8)</f>
        <v>3.4313637641589874</v>
      </c>
      <c r="H8" s="7">
        <f t="shared" si="0"/>
        <v>3.3222192947339191</v>
      </c>
      <c r="I8" s="7">
        <f t="shared" si="0"/>
        <v>2.4771212547196626</v>
      </c>
      <c r="J8" s="7">
        <f t="shared" si="0"/>
        <v>2.4771212547196626</v>
      </c>
    </row>
    <row r="9" spans="1:10" x14ac:dyDescent="0.25">
      <c r="B9" s="5">
        <v>2700</v>
      </c>
      <c r="C9" s="5">
        <v>2700</v>
      </c>
      <c r="D9" s="5">
        <v>300</v>
      </c>
      <c r="E9" s="5">
        <v>300</v>
      </c>
      <c r="G9" s="7">
        <f t="shared" ref="G9:G11" si="2">LOG10(B9)</f>
        <v>3.4313637641589874</v>
      </c>
      <c r="H9" s="7">
        <f t="shared" ref="H9:H11" si="3">LOG10(C9)</f>
        <v>3.4313637641589874</v>
      </c>
      <c r="I9" s="7">
        <f t="shared" si="0"/>
        <v>2.4771212547196626</v>
      </c>
      <c r="J9" s="7">
        <f t="shared" si="0"/>
        <v>2.4771212547196626</v>
      </c>
    </row>
    <row r="10" spans="1:10" x14ac:dyDescent="0.25">
      <c r="B10" s="5">
        <v>4500</v>
      </c>
      <c r="C10" s="5">
        <v>2700</v>
      </c>
      <c r="D10" s="5">
        <v>300</v>
      </c>
      <c r="E10" s="5">
        <v>300</v>
      </c>
      <c r="G10" s="7">
        <f t="shared" si="2"/>
        <v>3.6532125137753435</v>
      </c>
      <c r="H10" s="7">
        <f t="shared" si="3"/>
        <v>3.4313637641589874</v>
      </c>
      <c r="I10" s="7">
        <f t="shared" si="0"/>
        <v>2.4771212547196626</v>
      </c>
      <c r="J10" s="7">
        <f t="shared" si="0"/>
        <v>2.4771212547196626</v>
      </c>
    </row>
    <row r="11" spans="1:10" x14ac:dyDescent="0.25">
      <c r="B11" s="5">
        <v>8100</v>
      </c>
      <c r="C11" s="5">
        <v>2700</v>
      </c>
      <c r="D11" s="5">
        <v>300</v>
      </c>
      <c r="E11" s="5">
        <v>300</v>
      </c>
      <c r="G11" s="7">
        <f t="shared" si="2"/>
        <v>3.90848501887865</v>
      </c>
      <c r="H11" s="7">
        <f t="shared" si="3"/>
        <v>3.4313637641589874</v>
      </c>
      <c r="I11" s="7">
        <f t="shared" si="0"/>
        <v>2.4771212547196626</v>
      </c>
      <c r="J11" s="7">
        <f t="shared" si="0"/>
        <v>2.4771212547196626</v>
      </c>
    </row>
    <row r="12" spans="1:10" x14ac:dyDescent="0.25">
      <c r="B12" s="6">
        <v>2700</v>
      </c>
      <c r="C12" s="6">
        <v>2700</v>
      </c>
      <c r="D12" s="6">
        <v>300</v>
      </c>
      <c r="E12" s="6">
        <v>300</v>
      </c>
      <c r="G12" s="7">
        <f t="shared" si="1"/>
        <v>3.4313637641589874</v>
      </c>
      <c r="H12" s="7">
        <f t="shared" si="0"/>
        <v>3.4313637641589874</v>
      </c>
      <c r="I12" s="7">
        <f t="shared" si="0"/>
        <v>2.4771212547196626</v>
      </c>
      <c r="J12" s="7">
        <f t="shared" si="0"/>
        <v>2.4771212547196626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B2CE-22DD-44EC-A64C-62AF3D770D39}">
  <dimension ref="A1:J25"/>
  <sheetViews>
    <sheetView workbookViewId="0">
      <selection activeCell="G7" sqref="G7:J12"/>
    </sheetView>
  </sheetViews>
  <sheetFormatPr defaultRowHeight="15" x14ac:dyDescent="0.25"/>
  <sheetData>
    <row r="1" spans="1:10" x14ac:dyDescent="0.25">
      <c r="A1" s="1" t="s">
        <v>0</v>
      </c>
    </row>
    <row r="2" spans="1:10" x14ac:dyDescent="0.25">
      <c r="A2" s="1" t="s">
        <v>8</v>
      </c>
    </row>
    <row r="3" spans="1:10" x14ac:dyDescent="0.25">
      <c r="A3" s="1" t="s">
        <v>38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2">
        <v>8100</v>
      </c>
      <c r="C7" s="2">
        <v>2700</v>
      </c>
      <c r="D7" s="2">
        <v>300</v>
      </c>
      <c r="E7" s="2">
        <v>300</v>
      </c>
      <c r="G7" s="8">
        <f>LOG10(B7)</f>
        <v>3.90848501887865</v>
      </c>
      <c r="H7" s="8">
        <f t="shared" ref="H7:J12" si="0">LOG10(C7)</f>
        <v>3.4313637641589874</v>
      </c>
      <c r="I7" s="8">
        <f t="shared" si="0"/>
        <v>2.4771212547196626</v>
      </c>
      <c r="J7" s="8">
        <f t="shared" si="0"/>
        <v>2.4771212547196626</v>
      </c>
    </row>
    <row r="8" spans="1:10" x14ac:dyDescent="0.25">
      <c r="B8" s="2">
        <v>24300</v>
      </c>
      <c r="C8" s="2">
        <v>6300</v>
      </c>
      <c r="D8" s="2">
        <v>300</v>
      </c>
      <c r="E8" s="2">
        <v>300</v>
      </c>
      <c r="G8" s="9">
        <f t="shared" ref="G8:G12" si="1">LOG10(B8)</f>
        <v>4.3856062735983121</v>
      </c>
      <c r="H8" s="9">
        <f t="shared" si="0"/>
        <v>3.7993405494535817</v>
      </c>
      <c r="I8" s="9">
        <f t="shared" si="0"/>
        <v>2.4771212547196626</v>
      </c>
      <c r="J8" s="9">
        <f t="shared" si="0"/>
        <v>2.4771212547196626</v>
      </c>
    </row>
    <row r="9" spans="1:10" x14ac:dyDescent="0.25">
      <c r="B9" s="2">
        <v>8100</v>
      </c>
      <c r="C9" s="2">
        <v>18900</v>
      </c>
      <c r="D9" s="2">
        <v>300</v>
      </c>
      <c r="E9" s="2">
        <v>300</v>
      </c>
      <c r="G9" s="9">
        <f t="shared" si="1"/>
        <v>3.90848501887865</v>
      </c>
      <c r="H9" s="9">
        <f t="shared" si="0"/>
        <v>4.2764618041732438</v>
      </c>
      <c r="I9" s="9">
        <f t="shared" si="0"/>
        <v>2.4771212547196626</v>
      </c>
      <c r="J9" s="9">
        <f t="shared" si="0"/>
        <v>2.4771212547196626</v>
      </c>
    </row>
    <row r="10" spans="1:10" x14ac:dyDescent="0.25">
      <c r="B10" s="2">
        <v>8100</v>
      </c>
      <c r="C10" s="2">
        <v>18900</v>
      </c>
      <c r="D10" s="2">
        <v>300</v>
      </c>
      <c r="E10" s="2">
        <v>300</v>
      </c>
      <c r="G10" s="9">
        <f t="shared" si="1"/>
        <v>3.90848501887865</v>
      </c>
      <c r="H10" s="9">
        <f t="shared" si="0"/>
        <v>4.2764618041732438</v>
      </c>
      <c r="I10" s="9">
        <f t="shared" si="0"/>
        <v>2.4771212547196626</v>
      </c>
      <c r="J10" s="9">
        <f t="shared" si="0"/>
        <v>2.4771212547196626</v>
      </c>
    </row>
    <row r="11" spans="1:10" x14ac:dyDescent="0.25">
      <c r="B11" s="2">
        <v>56700</v>
      </c>
      <c r="C11" s="2">
        <v>13500</v>
      </c>
      <c r="D11" s="2">
        <v>300</v>
      </c>
      <c r="E11" s="2">
        <v>300</v>
      </c>
      <c r="G11" s="9">
        <f t="shared" si="1"/>
        <v>4.7535830588929064</v>
      </c>
      <c r="H11" s="9">
        <f t="shared" si="0"/>
        <v>4.1303337684950066</v>
      </c>
      <c r="I11" s="9">
        <f t="shared" si="0"/>
        <v>2.4771212547196626</v>
      </c>
      <c r="J11" s="9">
        <f t="shared" si="0"/>
        <v>2.4771212547196626</v>
      </c>
    </row>
    <row r="12" spans="1:10" x14ac:dyDescent="0.25">
      <c r="B12" s="2">
        <v>24300</v>
      </c>
      <c r="C12" s="2">
        <v>18900</v>
      </c>
      <c r="D12" s="2">
        <v>300</v>
      </c>
      <c r="E12" s="2">
        <v>300</v>
      </c>
      <c r="G12" s="10">
        <f t="shared" si="1"/>
        <v>4.3856062735983121</v>
      </c>
      <c r="H12" s="10">
        <f t="shared" si="0"/>
        <v>4.2764618041732438</v>
      </c>
      <c r="I12" s="10">
        <f t="shared" si="0"/>
        <v>2.4771212547196626</v>
      </c>
      <c r="J12" s="10">
        <f t="shared" si="0"/>
        <v>2.4771212547196626</v>
      </c>
    </row>
    <row r="20" spans="4:7" x14ac:dyDescent="0.25">
      <c r="D20" s="2"/>
      <c r="E20" s="2"/>
      <c r="F20" s="2"/>
      <c r="G20" s="2"/>
    </row>
    <row r="21" spans="4:7" x14ac:dyDescent="0.25">
      <c r="D21" s="2"/>
      <c r="E21" s="2"/>
      <c r="F21" s="2"/>
      <c r="G21" s="2"/>
    </row>
    <row r="22" spans="4:7" x14ac:dyDescent="0.25">
      <c r="D22" s="2"/>
      <c r="E22" s="2"/>
      <c r="F22" s="2"/>
      <c r="G22" s="2"/>
    </row>
    <row r="23" spans="4:7" x14ac:dyDescent="0.25">
      <c r="D23" s="2"/>
      <c r="E23" s="2"/>
      <c r="F23" s="2"/>
      <c r="G23" s="2"/>
    </row>
    <row r="24" spans="4:7" x14ac:dyDescent="0.25">
      <c r="D24" s="2"/>
      <c r="E24" s="2"/>
      <c r="F24" s="2"/>
      <c r="G24" s="2"/>
    </row>
    <row r="25" spans="4:7" x14ac:dyDescent="0.25">
      <c r="D25" s="2"/>
      <c r="E25" s="2"/>
      <c r="F25" s="2"/>
      <c r="G25" s="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D3A0-0484-4190-9EE0-59CEF1426E89}">
  <dimension ref="A1:J25"/>
  <sheetViews>
    <sheetView workbookViewId="0">
      <selection activeCell="G7" sqref="G7:J12"/>
    </sheetView>
  </sheetViews>
  <sheetFormatPr defaultRowHeight="15" x14ac:dyDescent="0.25"/>
  <sheetData>
    <row r="1" spans="1:10" x14ac:dyDescent="0.25">
      <c r="A1" s="1" t="s">
        <v>0</v>
      </c>
    </row>
    <row r="2" spans="1:10" x14ac:dyDescent="0.25">
      <c r="A2" s="1" t="s">
        <v>9</v>
      </c>
    </row>
    <row r="3" spans="1:10" x14ac:dyDescent="0.25">
      <c r="A3" s="1" t="s">
        <v>38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2">
        <v>24300</v>
      </c>
      <c r="C7" s="2">
        <v>8100</v>
      </c>
      <c r="D7" s="2"/>
      <c r="E7" s="2">
        <v>300</v>
      </c>
      <c r="G7" s="8">
        <f>LOG10(B7)</f>
        <v>4.3856062735983121</v>
      </c>
      <c r="H7" s="8">
        <f t="shared" ref="H7:J12" si="0">LOG10(C7)</f>
        <v>3.90848501887865</v>
      </c>
      <c r="I7" s="8"/>
      <c r="J7" s="8">
        <f t="shared" si="0"/>
        <v>2.4771212547196626</v>
      </c>
    </row>
    <row r="8" spans="1:10" x14ac:dyDescent="0.25">
      <c r="B8" s="2">
        <v>24300</v>
      </c>
      <c r="C8" s="2">
        <v>13500</v>
      </c>
      <c r="D8" s="2">
        <v>1500</v>
      </c>
      <c r="E8" s="2">
        <v>300</v>
      </c>
      <c r="G8" s="9">
        <f t="shared" ref="G8:G12" si="1">LOG10(B8)</f>
        <v>4.3856062735983121</v>
      </c>
      <c r="H8" s="9">
        <f t="shared" si="0"/>
        <v>4.1303337684950066</v>
      </c>
      <c r="I8" s="9">
        <f t="shared" si="0"/>
        <v>3.1760912590556813</v>
      </c>
      <c r="J8" s="9">
        <f t="shared" si="0"/>
        <v>2.4771212547196626</v>
      </c>
    </row>
    <row r="9" spans="1:10" x14ac:dyDescent="0.25">
      <c r="B9" s="2">
        <v>218700</v>
      </c>
      <c r="C9" s="2">
        <v>24300</v>
      </c>
      <c r="D9" s="2">
        <v>2700</v>
      </c>
      <c r="E9" s="2">
        <v>300</v>
      </c>
      <c r="G9" s="9">
        <f t="shared" si="1"/>
        <v>5.3398487830376373</v>
      </c>
      <c r="H9" s="9">
        <f t="shared" si="0"/>
        <v>4.3856062735983121</v>
      </c>
      <c r="I9" s="9">
        <f t="shared" si="0"/>
        <v>3.4313637641589874</v>
      </c>
      <c r="J9" s="9">
        <f t="shared" si="0"/>
        <v>2.4771212547196626</v>
      </c>
    </row>
    <row r="10" spans="1:10" x14ac:dyDescent="0.25">
      <c r="B10" s="2">
        <v>72900</v>
      </c>
      <c r="C10" s="2">
        <v>24300</v>
      </c>
      <c r="D10" s="2">
        <v>900</v>
      </c>
      <c r="E10" s="2">
        <v>300</v>
      </c>
      <c r="G10" s="9">
        <f t="shared" si="1"/>
        <v>4.8627275283179747</v>
      </c>
      <c r="H10" s="9">
        <f t="shared" si="0"/>
        <v>4.3856062735983121</v>
      </c>
      <c r="I10" s="9">
        <f t="shared" si="0"/>
        <v>2.9542425094393248</v>
      </c>
      <c r="J10" s="9">
        <f t="shared" si="0"/>
        <v>2.4771212547196626</v>
      </c>
    </row>
    <row r="11" spans="1:10" x14ac:dyDescent="0.25">
      <c r="B11" s="2">
        <v>72900</v>
      </c>
      <c r="C11" s="2">
        <v>24300</v>
      </c>
      <c r="D11" s="2">
        <v>2700</v>
      </c>
      <c r="E11" s="2">
        <v>300</v>
      </c>
      <c r="G11" s="9">
        <f t="shared" si="1"/>
        <v>4.8627275283179747</v>
      </c>
      <c r="H11" s="9">
        <f t="shared" si="0"/>
        <v>4.3856062735983121</v>
      </c>
      <c r="I11" s="9">
        <f t="shared" si="0"/>
        <v>3.4313637641589874</v>
      </c>
      <c r="J11" s="9">
        <f t="shared" si="0"/>
        <v>2.4771212547196626</v>
      </c>
    </row>
    <row r="12" spans="1:10" x14ac:dyDescent="0.25">
      <c r="B12" s="2">
        <v>24300</v>
      </c>
      <c r="C12" s="2">
        <v>24300</v>
      </c>
      <c r="D12" s="2">
        <v>2700</v>
      </c>
      <c r="E12" s="2">
        <v>300</v>
      </c>
      <c r="G12" s="10">
        <f t="shared" si="1"/>
        <v>4.3856062735983121</v>
      </c>
      <c r="H12" s="10">
        <f t="shared" si="0"/>
        <v>4.3856062735983121</v>
      </c>
      <c r="I12" s="10">
        <f t="shared" si="0"/>
        <v>3.4313637641589874</v>
      </c>
      <c r="J12" s="10">
        <f t="shared" si="0"/>
        <v>2.4771212547196626</v>
      </c>
    </row>
    <row r="20" spans="4:7" x14ac:dyDescent="0.25">
      <c r="D20" s="2"/>
      <c r="E20" s="2"/>
      <c r="F20" s="2"/>
      <c r="G20" s="2"/>
    </row>
    <row r="21" spans="4:7" x14ac:dyDescent="0.25">
      <c r="D21" s="2"/>
      <c r="E21" s="2"/>
      <c r="F21" s="2"/>
      <c r="G21" s="2"/>
    </row>
    <row r="22" spans="4:7" x14ac:dyDescent="0.25">
      <c r="D22" s="2"/>
      <c r="E22" s="2"/>
      <c r="F22" s="2"/>
      <c r="G22" s="2"/>
    </row>
    <row r="23" spans="4:7" x14ac:dyDescent="0.25">
      <c r="D23" s="2"/>
      <c r="E23" s="2"/>
      <c r="F23" s="2"/>
      <c r="G23" s="2"/>
    </row>
    <row r="24" spans="4:7" x14ac:dyDescent="0.25">
      <c r="D24" s="2"/>
      <c r="E24" s="2"/>
      <c r="F24" s="2"/>
      <c r="G24" s="2"/>
    </row>
    <row r="25" spans="4:7" x14ac:dyDescent="0.25">
      <c r="D25" s="2"/>
      <c r="E25" s="2"/>
      <c r="F25" s="2"/>
      <c r="G25" s="2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A0A9C-8DA5-4713-81D3-5BE1D9459776}">
  <dimension ref="A1:N11"/>
  <sheetViews>
    <sheetView workbookViewId="0">
      <selection activeCell="I6" sqref="I6:N11"/>
    </sheetView>
  </sheetViews>
  <sheetFormatPr defaultRowHeight="15" x14ac:dyDescent="0.25"/>
  <sheetData>
    <row r="1" spans="1:14" x14ac:dyDescent="0.25">
      <c r="A1" s="1" t="s">
        <v>0</v>
      </c>
    </row>
    <row r="2" spans="1:14" x14ac:dyDescent="0.25">
      <c r="A2" s="1" t="s">
        <v>10</v>
      </c>
    </row>
    <row r="3" spans="1:14" x14ac:dyDescent="0.25">
      <c r="A3" s="1" t="s">
        <v>38</v>
      </c>
    </row>
    <row r="5" spans="1:14" x14ac:dyDescent="0.25">
      <c r="B5" s="11" t="s">
        <v>11</v>
      </c>
      <c r="C5" s="11" t="s">
        <v>12</v>
      </c>
      <c r="D5" s="11" t="s">
        <v>13</v>
      </c>
      <c r="E5" s="11" t="s">
        <v>11</v>
      </c>
      <c r="F5" s="11" t="s">
        <v>12</v>
      </c>
      <c r="G5" s="11" t="s">
        <v>13</v>
      </c>
      <c r="I5" s="11" t="s">
        <v>11</v>
      </c>
      <c r="J5" s="11" t="s">
        <v>12</v>
      </c>
      <c r="K5" s="11" t="s">
        <v>13</v>
      </c>
      <c r="L5" s="11" t="s">
        <v>11</v>
      </c>
      <c r="M5" s="11" t="s">
        <v>12</v>
      </c>
      <c r="N5" s="11" t="s">
        <v>13</v>
      </c>
    </row>
    <row r="6" spans="1:14" x14ac:dyDescent="0.25">
      <c r="B6" s="4">
        <v>2700</v>
      </c>
      <c r="C6" s="4">
        <v>8100</v>
      </c>
      <c r="D6" s="4">
        <v>24300</v>
      </c>
      <c r="E6" s="4">
        <v>2700</v>
      </c>
      <c r="F6" s="4">
        <v>2700</v>
      </c>
      <c r="G6" s="4">
        <v>8100</v>
      </c>
      <c r="I6" s="8">
        <f>LOG10(B6)</f>
        <v>3.4313637641589874</v>
      </c>
      <c r="J6" s="8">
        <f t="shared" ref="J6:N7" si="0">LOG10(C6)</f>
        <v>3.90848501887865</v>
      </c>
      <c r="K6" s="8">
        <f t="shared" si="0"/>
        <v>4.3856062735983121</v>
      </c>
      <c r="L6" s="8">
        <f t="shared" si="0"/>
        <v>3.4313637641589874</v>
      </c>
      <c r="M6" s="8">
        <f t="shared" si="0"/>
        <v>3.4313637641589874</v>
      </c>
      <c r="N6" s="8">
        <f t="shared" si="0"/>
        <v>3.90848501887865</v>
      </c>
    </row>
    <row r="7" spans="1:14" x14ac:dyDescent="0.25">
      <c r="B7" s="5">
        <v>2700</v>
      </c>
      <c r="C7" s="5">
        <v>24300</v>
      </c>
      <c r="D7" s="5">
        <v>24300</v>
      </c>
      <c r="E7" s="5">
        <v>2100</v>
      </c>
      <c r="F7" s="5">
        <v>6300</v>
      </c>
      <c r="G7" s="5">
        <v>13500</v>
      </c>
      <c r="I7" s="9">
        <f>LOG10(B7)</f>
        <v>3.4313637641589874</v>
      </c>
      <c r="J7" s="9">
        <f t="shared" si="0"/>
        <v>4.3856062735983121</v>
      </c>
      <c r="K7" s="9">
        <f t="shared" si="0"/>
        <v>4.3856062735983121</v>
      </c>
      <c r="L7" s="9">
        <f t="shared" si="0"/>
        <v>3.3222192947339191</v>
      </c>
      <c r="M7" s="9">
        <f t="shared" si="0"/>
        <v>3.7993405494535817</v>
      </c>
      <c r="N7" s="9">
        <f t="shared" si="0"/>
        <v>4.1303337684950066</v>
      </c>
    </row>
    <row r="8" spans="1:14" x14ac:dyDescent="0.25">
      <c r="B8" s="5">
        <v>2700</v>
      </c>
      <c r="C8" s="5">
        <v>8100</v>
      </c>
      <c r="D8" s="5">
        <v>218700</v>
      </c>
      <c r="E8" s="5">
        <v>2700</v>
      </c>
      <c r="F8" s="5">
        <v>18900</v>
      </c>
      <c r="G8" s="5">
        <v>24300</v>
      </c>
      <c r="I8" s="9">
        <f t="shared" ref="I8:I11" si="1">LOG10(B8)</f>
        <v>3.4313637641589874</v>
      </c>
      <c r="J8" s="9">
        <f t="shared" ref="J8:J11" si="2">LOG10(C8)</f>
        <v>3.90848501887865</v>
      </c>
      <c r="K8" s="9">
        <f t="shared" ref="K8:K11" si="3">LOG10(D8)</f>
        <v>5.3398487830376373</v>
      </c>
      <c r="L8" s="9">
        <f t="shared" ref="L8:L11" si="4">LOG10(E8)</f>
        <v>3.4313637641589874</v>
      </c>
      <c r="M8" s="9">
        <f t="shared" ref="M8:M11" si="5">LOG10(F8)</f>
        <v>4.2764618041732438</v>
      </c>
      <c r="N8" s="9">
        <f t="shared" ref="N8:N11" si="6">LOG10(G8)</f>
        <v>4.3856062735983121</v>
      </c>
    </row>
    <row r="9" spans="1:14" x14ac:dyDescent="0.25">
      <c r="B9" s="5">
        <v>4500</v>
      </c>
      <c r="C9" s="5">
        <v>8100</v>
      </c>
      <c r="D9" s="5">
        <v>72900</v>
      </c>
      <c r="E9" s="5">
        <v>2700</v>
      </c>
      <c r="F9" s="5">
        <v>18900</v>
      </c>
      <c r="G9" s="5">
        <v>24300</v>
      </c>
      <c r="I9" s="9">
        <f t="shared" si="1"/>
        <v>3.6532125137753435</v>
      </c>
      <c r="J9" s="9">
        <f t="shared" si="2"/>
        <v>3.90848501887865</v>
      </c>
      <c r="K9" s="9">
        <f t="shared" si="3"/>
        <v>4.8627275283179747</v>
      </c>
      <c r="L9" s="9">
        <f t="shared" si="4"/>
        <v>3.4313637641589874</v>
      </c>
      <c r="M9" s="9">
        <f t="shared" si="5"/>
        <v>4.2764618041732438</v>
      </c>
      <c r="N9" s="9">
        <f t="shared" si="6"/>
        <v>4.3856062735983121</v>
      </c>
    </row>
    <row r="10" spans="1:14" x14ac:dyDescent="0.25">
      <c r="B10" s="5">
        <v>8100</v>
      </c>
      <c r="C10" s="5">
        <v>56700</v>
      </c>
      <c r="D10" s="5">
        <v>72900</v>
      </c>
      <c r="E10" s="5">
        <v>2700</v>
      </c>
      <c r="F10" s="5">
        <v>13500</v>
      </c>
      <c r="G10" s="5">
        <v>24300</v>
      </c>
      <c r="I10" s="9">
        <f t="shared" si="1"/>
        <v>3.90848501887865</v>
      </c>
      <c r="J10" s="9">
        <f t="shared" si="2"/>
        <v>4.7535830588929064</v>
      </c>
      <c r="K10" s="9">
        <f t="shared" si="3"/>
        <v>4.8627275283179747</v>
      </c>
      <c r="L10" s="9">
        <f t="shared" si="4"/>
        <v>3.4313637641589874</v>
      </c>
      <c r="M10" s="9">
        <f t="shared" si="5"/>
        <v>4.1303337684950066</v>
      </c>
      <c r="N10" s="9">
        <f t="shared" si="6"/>
        <v>4.3856062735983121</v>
      </c>
    </row>
    <row r="11" spans="1:14" x14ac:dyDescent="0.25">
      <c r="B11" s="6">
        <v>2700</v>
      </c>
      <c r="C11" s="6">
        <v>24300</v>
      </c>
      <c r="D11" s="6">
        <v>24300</v>
      </c>
      <c r="E11" s="6">
        <v>2700</v>
      </c>
      <c r="F11" s="6">
        <v>18900</v>
      </c>
      <c r="G11" s="6">
        <v>24300</v>
      </c>
      <c r="I11" s="10">
        <f t="shared" si="1"/>
        <v>3.4313637641589874</v>
      </c>
      <c r="J11" s="10">
        <f t="shared" si="2"/>
        <v>4.3856062735983121</v>
      </c>
      <c r="K11" s="10">
        <f t="shared" si="3"/>
        <v>4.3856062735983121</v>
      </c>
      <c r="L11" s="10">
        <f t="shared" si="4"/>
        <v>3.4313637641589874</v>
      </c>
      <c r="M11" s="10">
        <f t="shared" si="5"/>
        <v>4.2764618041732438</v>
      </c>
      <c r="N11" s="10">
        <f t="shared" si="6"/>
        <v>4.3856062735983121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1B7A-25D4-4DFA-BB11-3447F34A1995}">
  <dimension ref="A1:J12"/>
  <sheetViews>
    <sheetView workbookViewId="0">
      <selection activeCell="G7" sqref="G7:J12"/>
    </sheetView>
  </sheetViews>
  <sheetFormatPr defaultRowHeight="15" x14ac:dyDescent="0.25"/>
  <sheetData>
    <row r="1" spans="1:10" x14ac:dyDescent="0.25">
      <c r="A1" s="1" t="s">
        <v>14</v>
      </c>
    </row>
    <row r="2" spans="1:10" x14ac:dyDescent="0.25">
      <c r="A2" s="1" t="s">
        <v>1</v>
      </c>
    </row>
    <row r="3" spans="1:10" x14ac:dyDescent="0.25">
      <c r="A3" s="1" t="s">
        <v>38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6</v>
      </c>
      <c r="C7" s="4">
        <v>6</v>
      </c>
      <c r="D7" s="4">
        <v>6</v>
      </c>
      <c r="E7" s="4">
        <v>6</v>
      </c>
      <c r="G7" s="8">
        <f>LOG10(B7)</f>
        <v>0.77815125038364363</v>
      </c>
      <c r="H7" s="8">
        <f t="shared" ref="H7:J12" si="0">LOG10(C7)</f>
        <v>0.77815125038364363</v>
      </c>
      <c r="I7" s="8">
        <f t="shared" si="0"/>
        <v>0.77815125038364363</v>
      </c>
      <c r="J7" s="8">
        <f t="shared" si="0"/>
        <v>0.77815125038364363</v>
      </c>
    </row>
    <row r="8" spans="1:10" x14ac:dyDescent="0.25">
      <c r="B8" s="5">
        <v>25</v>
      </c>
      <c r="C8" s="5">
        <v>6</v>
      </c>
      <c r="D8" s="5">
        <v>6</v>
      </c>
      <c r="E8" s="5">
        <v>6</v>
      </c>
      <c r="G8" s="9">
        <f t="shared" ref="G8:G12" si="1">LOG10(B8)</f>
        <v>1.3979400086720377</v>
      </c>
      <c r="H8" s="9">
        <f t="shared" si="0"/>
        <v>0.77815125038364363</v>
      </c>
      <c r="I8" s="9">
        <f t="shared" si="0"/>
        <v>0.77815125038364363</v>
      </c>
      <c r="J8" s="9">
        <f t="shared" si="0"/>
        <v>0.77815125038364363</v>
      </c>
    </row>
    <row r="9" spans="1:10" x14ac:dyDescent="0.25">
      <c r="B9" s="5">
        <v>6</v>
      </c>
      <c r="C9" s="5">
        <v>20</v>
      </c>
      <c r="D9" s="5">
        <v>6</v>
      </c>
      <c r="E9" s="5">
        <v>6</v>
      </c>
      <c r="G9" s="9">
        <f t="shared" si="1"/>
        <v>0.77815125038364363</v>
      </c>
      <c r="H9" s="9">
        <f t="shared" si="0"/>
        <v>1.3010299956639813</v>
      </c>
      <c r="I9" s="9">
        <f t="shared" si="0"/>
        <v>0.77815125038364363</v>
      </c>
      <c r="J9" s="9">
        <f t="shared" si="0"/>
        <v>0.77815125038364363</v>
      </c>
    </row>
    <row r="10" spans="1:10" x14ac:dyDescent="0.25">
      <c r="B10" s="5">
        <v>6</v>
      </c>
      <c r="C10" s="5">
        <v>30</v>
      </c>
      <c r="D10" s="5">
        <v>6</v>
      </c>
      <c r="E10" s="5">
        <v>6</v>
      </c>
      <c r="G10" s="9">
        <f t="shared" si="1"/>
        <v>0.77815125038364363</v>
      </c>
      <c r="H10" s="9">
        <f t="shared" si="0"/>
        <v>1.4771212547196624</v>
      </c>
      <c r="I10" s="9">
        <f t="shared" si="0"/>
        <v>0.77815125038364363</v>
      </c>
      <c r="J10" s="9">
        <f t="shared" si="0"/>
        <v>0.77815125038364363</v>
      </c>
    </row>
    <row r="11" spans="1:10" x14ac:dyDescent="0.25">
      <c r="B11" s="5">
        <v>6</v>
      </c>
      <c r="C11" s="5">
        <v>300</v>
      </c>
      <c r="D11" s="5">
        <v>6</v>
      </c>
      <c r="E11" s="5">
        <v>6</v>
      </c>
      <c r="G11" s="9">
        <f t="shared" si="1"/>
        <v>0.77815125038364363</v>
      </c>
      <c r="H11" s="9">
        <f t="shared" si="0"/>
        <v>2.4771212547196626</v>
      </c>
      <c r="I11" s="9">
        <f t="shared" si="0"/>
        <v>0.77815125038364363</v>
      </c>
      <c r="J11" s="9">
        <f t="shared" si="0"/>
        <v>0.77815125038364363</v>
      </c>
    </row>
    <row r="12" spans="1:10" x14ac:dyDescent="0.25">
      <c r="B12" s="6">
        <v>6</v>
      </c>
      <c r="C12" s="6">
        <v>30</v>
      </c>
      <c r="D12" s="6">
        <v>6</v>
      </c>
      <c r="E12" s="6">
        <v>6</v>
      </c>
      <c r="G12" s="10">
        <f t="shared" si="1"/>
        <v>0.77815125038364363</v>
      </c>
      <c r="H12" s="10">
        <f t="shared" si="0"/>
        <v>1.4771212547196624</v>
      </c>
      <c r="I12" s="10">
        <f t="shared" si="0"/>
        <v>0.77815125038364363</v>
      </c>
      <c r="J12" s="10">
        <f t="shared" si="0"/>
        <v>0.77815125038364363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CD5A8-A238-4419-AAA1-5AADB2DBAFB8}">
  <dimension ref="A1:J12"/>
  <sheetViews>
    <sheetView workbookViewId="0">
      <selection activeCell="G7" sqref="G7:J12"/>
    </sheetView>
  </sheetViews>
  <sheetFormatPr defaultRowHeight="15" x14ac:dyDescent="0.25"/>
  <sheetData>
    <row r="1" spans="1:10" x14ac:dyDescent="0.25">
      <c r="A1" s="1" t="s">
        <v>14</v>
      </c>
    </row>
    <row r="2" spans="1:10" x14ac:dyDescent="0.25">
      <c r="A2" s="1" t="s">
        <v>8</v>
      </c>
    </row>
    <row r="3" spans="1:10" x14ac:dyDescent="0.25">
      <c r="A3" s="1" t="s">
        <v>38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6</v>
      </c>
      <c r="C7" s="4">
        <v>6</v>
      </c>
      <c r="D7" s="4">
        <v>6</v>
      </c>
      <c r="E7" s="4">
        <v>6</v>
      </c>
      <c r="G7" s="8">
        <f>LOG10(B7)</f>
        <v>0.77815125038364363</v>
      </c>
      <c r="H7" s="8">
        <f t="shared" ref="H7:J12" si="0">LOG10(C7)</f>
        <v>0.77815125038364363</v>
      </c>
      <c r="I7" s="8">
        <f t="shared" si="0"/>
        <v>0.77815125038364363</v>
      </c>
      <c r="J7" s="8">
        <f t="shared" si="0"/>
        <v>0.77815125038364363</v>
      </c>
    </row>
    <row r="8" spans="1:10" x14ac:dyDescent="0.25">
      <c r="B8" s="5">
        <v>30</v>
      </c>
      <c r="C8" s="5">
        <v>20</v>
      </c>
      <c r="D8" s="5">
        <v>6</v>
      </c>
      <c r="E8" s="5">
        <v>6</v>
      </c>
      <c r="G8" s="9">
        <f t="shared" ref="G8:G12" si="1">LOG10(B8)</f>
        <v>1.4771212547196624</v>
      </c>
      <c r="H8" s="9">
        <f t="shared" si="0"/>
        <v>1.3010299956639813</v>
      </c>
      <c r="I8" s="9">
        <f t="shared" si="0"/>
        <v>0.77815125038364363</v>
      </c>
      <c r="J8" s="9">
        <f t="shared" si="0"/>
        <v>0.77815125038364363</v>
      </c>
    </row>
    <row r="9" spans="1:10" x14ac:dyDescent="0.25">
      <c r="B9" s="5">
        <v>6</v>
      </c>
      <c r="C9" s="5">
        <v>6</v>
      </c>
      <c r="D9" s="5">
        <v>6</v>
      </c>
      <c r="E9" s="5">
        <v>6</v>
      </c>
      <c r="G9" s="9">
        <f t="shared" si="1"/>
        <v>0.77815125038364363</v>
      </c>
      <c r="H9" s="9">
        <f t="shared" si="0"/>
        <v>0.77815125038364363</v>
      </c>
      <c r="I9" s="9">
        <f t="shared" si="0"/>
        <v>0.77815125038364363</v>
      </c>
      <c r="J9" s="9">
        <f t="shared" si="0"/>
        <v>0.77815125038364363</v>
      </c>
    </row>
    <row r="10" spans="1:10" x14ac:dyDescent="0.25">
      <c r="B10" s="5">
        <v>6</v>
      </c>
      <c r="C10" s="5">
        <v>6</v>
      </c>
      <c r="D10" s="5">
        <v>6</v>
      </c>
      <c r="E10" s="5">
        <v>6</v>
      </c>
      <c r="G10" s="9">
        <f t="shared" si="1"/>
        <v>0.77815125038364363</v>
      </c>
      <c r="H10" s="9">
        <f t="shared" si="0"/>
        <v>0.77815125038364363</v>
      </c>
      <c r="I10" s="9">
        <f t="shared" si="0"/>
        <v>0.77815125038364363</v>
      </c>
      <c r="J10" s="9">
        <f t="shared" si="0"/>
        <v>0.77815125038364363</v>
      </c>
    </row>
    <row r="11" spans="1:10" x14ac:dyDescent="0.25">
      <c r="B11" s="5">
        <v>10</v>
      </c>
      <c r="C11" s="5">
        <v>100</v>
      </c>
      <c r="D11" s="5">
        <v>6</v>
      </c>
      <c r="E11" s="5">
        <v>6</v>
      </c>
      <c r="G11" s="9">
        <f t="shared" si="1"/>
        <v>1</v>
      </c>
      <c r="H11" s="9">
        <f t="shared" si="0"/>
        <v>2</v>
      </c>
      <c r="I11" s="9">
        <f t="shared" si="0"/>
        <v>0.77815125038364363</v>
      </c>
      <c r="J11" s="9">
        <f t="shared" si="0"/>
        <v>0.77815125038364363</v>
      </c>
    </row>
    <row r="12" spans="1:10" x14ac:dyDescent="0.25">
      <c r="B12" s="6">
        <v>30</v>
      </c>
      <c r="C12" s="6">
        <v>30</v>
      </c>
      <c r="D12" s="6">
        <v>6</v>
      </c>
      <c r="E12" s="6">
        <v>6</v>
      </c>
      <c r="G12" s="10">
        <f t="shared" si="1"/>
        <v>1.4771212547196624</v>
      </c>
      <c r="H12" s="10">
        <f t="shared" si="0"/>
        <v>1.4771212547196624</v>
      </c>
      <c r="I12" s="10">
        <f t="shared" si="0"/>
        <v>0.77815125038364363</v>
      </c>
      <c r="J12" s="10">
        <f t="shared" si="0"/>
        <v>0.77815125038364363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F521-CE78-4F36-841D-C6607941FBF0}">
  <dimension ref="A1:J25"/>
  <sheetViews>
    <sheetView workbookViewId="0">
      <selection activeCell="G7" sqref="G7:J12"/>
    </sheetView>
  </sheetViews>
  <sheetFormatPr defaultRowHeight="15" x14ac:dyDescent="0.25"/>
  <sheetData>
    <row r="1" spans="1:10" x14ac:dyDescent="0.25">
      <c r="A1" s="1" t="s">
        <v>15</v>
      </c>
    </row>
    <row r="2" spans="1:10" x14ac:dyDescent="0.25">
      <c r="A2" s="1" t="s">
        <v>9</v>
      </c>
    </row>
    <row r="3" spans="1:10" x14ac:dyDescent="0.25">
      <c r="A3" s="1" t="s">
        <v>2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36</v>
      </c>
      <c r="C7" s="4">
        <v>6</v>
      </c>
      <c r="D7" s="4">
        <v>179</v>
      </c>
      <c r="E7" s="4">
        <v>6</v>
      </c>
      <c r="G7" s="8">
        <f>LOG10(B7)</f>
        <v>1.5563025007672873</v>
      </c>
      <c r="H7" s="8">
        <f t="shared" ref="H7:J12" si="0">LOG10(C7)</f>
        <v>0.77815125038364363</v>
      </c>
      <c r="I7" s="8">
        <f t="shared" si="0"/>
        <v>2.2528530309798933</v>
      </c>
      <c r="J7" s="8">
        <f t="shared" si="0"/>
        <v>0.77815125038364363</v>
      </c>
    </row>
    <row r="8" spans="1:10" x14ac:dyDescent="0.25">
      <c r="B8" s="5">
        <v>69</v>
      </c>
      <c r="C8" s="5">
        <v>12</v>
      </c>
      <c r="D8" s="5">
        <v>63</v>
      </c>
      <c r="E8" s="5">
        <v>6</v>
      </c>
      <c r="G8" s="9">
        <f t="shared" ref="G8:G12" si="1">LOG10(B8)</f>
        <v>1.8388490907372552</v>
      </c>
      <c r="H8" s="9">
        <f t="shared" si="0"/>
        <v>1.0791812460476249</v>
      </c>
      <c r="I8" s="9">
        <f t="shared" si="0"/>
        <v>1.7993405494535817</v>
      </c>
      <c r="J8" s="9">
        <f t="shared" si="0"/>
        <v>0.77815125038364363</v>
      </c>
    </row>
    <row r="9" spans="1:10" x14ac:dyDescent="0.25">
      <c r="B9" s="5">
        <v>108</v>
      </c>
      <c r="C9" s="5">
        <v>15.5</v>
      </c>
      <c r="D9" s="5">
        <v>30</v>
      </c>
      <c r="E9" s="5">
        <v>6</v>
      </c>
      <c r="G9" s="9">
        <f t="shared" si="1"/>
        <v>2.0334237554869499</v>
      </c>
      <c r="H9" s="9">
        <f t="shared" si="0"/>
        <v>1.1903316981702914</v>
      </c>
      <c r="I9" s="9">
        <f t="shared" si="0"/>
        <v>1.4771212547196624</v>
      </c>
      <c r="J9" s="9">
        <f t="shared" si="0"/>
        <v>0.77815125038364363</v>
      </c>
    </row>
    <row r="10" spans="1:10" x14ac:dyDescent="0.25">
      <c r="B10" s="5">
        <v>161</v>
      </c>
      <c r="C10" s="5">
        <v>415.5</v>
      </c>
      <c r="D10" s="5">
        <v>161</v>
      </c>
      <c r="E10" s="5">
        <v>6</v>
      </c>
      <c r="G10" s="9">
        <f t="shared" si="1"/>
        <v>2.2068258760318495</v>
      </c>
      <c r="H10" s="9">
        <f t="shared" si="0"/>
        <v>2.61857102812013</v>
      </c>
      <c r="I10" s="9">
        <f t="shared" si="0"/>
        <v>2.2068258760318495</v>
      </c>
      <c r="J10" s="9">
        <f t="shared" si="0"/>
        <v>0.77815125038364363</v>
      </c>
    </row>
    <row r="11" spans="1:10" x14ac:dyDescent="0.25">
      <c r="B11" s="5">
        <v>50</v>
      </c>
      <c r="C11" s="5">
        <v>241.5</v>
      </c>
      <c r="D11" s="5">
        <v>139</v>
      </c>
      <c r="E11" s="5">
        <v>6</v>
      </c>
      <c r="G11" s="9">
        <f t="shared" si="1"/>
        <v>1.6989700043360187</v>
      </c>
      <c r="H11" s="9">
        <f t="shared" si="0"/>
        <v>2.3829171350875309</v>
      </c>
      <c r="I11" s="9">
        <f t="shared" si="0"/>
        <v>2.143014800254095</v>
      </c>
      <c r="J11" s="9">
        <f t="shared" si="0"/>
        <v>0.77815125038364363</v>
      </c>
    </row>
    <row r="12" spans="1:10" x14ac:dyDescent="0.25">
      <c r="B12" s="6">
        <v>96</v>
      </c>
      <c r="C12" s="6">
        <v>6</v>
      </c>
      <c r="D12" s="6">
        <v>16</v>
      </c>
      <c r="E12" s="6">
        <v>6</v>
      </c>
      <c r="G12" s="10">
        <f t="shared" si="1"/>
        <v>1.9822712330395684</v>
      </c>
      <c r="H12" s="10">
        <f t="shared" si="0"/>
        <v>0.77815125038364363</v>
      </c>
      <c r="I12" s="10">
        <f t="shared" si="0"/>
        <v>1.2041199826559248</v>
      </c>
      <c r="J12" s="10">
        <f t="shared" si="0"/>
        <v>0.77815125038364363</v>
      </c>
    </row>
    <row r="20" spans="4:7" x14ac:dyDescent="0.25">
      <c r="D20" s="2"/>
      <c r="E20" s="2"/>
      <c r="F20" s="2"/>
      <c r="G20" s="2"/>
    </row>
    <row r="21" spans="4:7" x14ac:dyDescent="0.25">
      <c r="D21" s="2"/>
      <c r="E21" s="2"/>
      <c r="F21" s="2"/>
      <c r="G21" s="2"/>
    </row>
    <row r="22" spans="4:7" x14ac:dyDescent="0.25">
      <c r="D22" s="2"/>
      <c r="E22" s="2"/>
      <c r="F22" s="2"/>
      <c r="G22" s="2"/>
    </row>
    <row r="23" spans="4:7" x14ac:dyDescent="0.25">
      <c r="D23" s="2"/>
      <c r="E23" s="2"/>
      <c r="F23" s="2"/>
      <c r="G23" s="2"/>
    </row>
    <row r="24" spans="4:7" x14ac:dyDescent="0.25">
      <c r="D24" s="2"/>
      <c r="E24" s="2"/>
      <c r="F24" s="2"/>
      <c r="G24" s="2"/>
    </row>
    <row r="25" spans="4:7" x14ac:dyDescent="0.25">
      <c r="D25" s="2"/>
      <c r="E25" s="2"/>
      <c r="F25" s="2"/>
      <c r="G25" s="2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C5BD-0053-4942-87E9-5998112B4E6A}">
  <dimension ref="A1:N11"/>
  <sheetViews>
    <sheetView workbookViewId="0">
      <selection sqref="A1:A3"/>
    </sheetView>
  </sheetViews>
  <sheetFormatPr defaultRowHeight="15" x14ac:dyDescent="0.25"/>
  <sheetData>
    <row r="1" spans="1:14" x14ac:dyDescent="0.25">
      <c r="A1" s="1" t="s">
        <v>14</v>
      </c>
    </row>
    <row r="2" spans="1:14" x14ac:dyDescent="0.25">
      <c r="A2" s="1" t="s">
        <v>10</v>
      </c>
    </row>
    <row r="3" spans="1:14" x14ac:dyDescent="0.25">
      <c r="A3" s="1" t="s">
        <v>38</v>
      </c>
    </row>
    <row r="5" spans="1:14" x14ac:dyDescent="0.25">
      <c r="B5" s="11" t="s">
        <v>11</v>
      </c>
      <c r="C5" s="11" t="s">
        <v>12</v>
      </c>
      <c r="D5" s="11" t="s">
        <v>13</v>
      </c>
      <c r="E5" s="11" t="s">
        <v>11</v>
      </c>
      <c r="F5" s="11" t="s">
        <v>12</v>
      </c>
      <c r="G5" s="11" t="s">
        <v>13</v>
      </c>
      <c r="I5" s="11" t="s">
        <v>11</v>
      </c>
      <c r="J5" s="11" t="s">
        <v>12</v>
      </c>
      <c r="K5" s="11" t="s">
        <v>13</v>
      </c>
      <c r="L5" s="11" t="s">
        <v>11</v>
      </c>
      <c r="M5" s="11" t="s">
        <v>12</v>
      </c>
      <c r="N5" s="11" t="s">
        <v>13</v>
      </c>
    </row>
    <row r="6" spans="1:14" x14ac:dyDescent="0.25">
      <c r="B6" s="4">
        <v>6</v>
      </c>
      <c r="C6" s="4">
        <v>6</v>
      </c>
      <c r="D6" s="4">
        <v>36</v>
      </c>
      <c r="E6" s="4">
        <v>6</v>
      </c>
      <c r="F6" s="4">
        <v>6</v>
      </c>
      <c r="G6" s="4">
        <v>6</v>
      </c>
      <c r="I6" s="8">
        <f>LOG10(B6)</f>
        <v>0.77815125038364363</v>
      </c>
      <c r="J6" s="8">
        <f t="shared" ref="J6:N11" si="0">LOG10(C6)</f>
        <v>0.77815125038364363</v>
      </c>
      <c r="K6" s="8">
        <f t="shared" si="0"/>
        <v>1.5563025007672873</v>
      </c>
      <c r="L6" s="8">
        <f t="shared" si="0"/>
        <v>0.77815125038364363</v>
      </c>
      <c r="M6" s="8">
        <f t="shared" si="0"/>
        <v>0.77815125038364363</v>
      </c>
      <c r="N6" s="8">
        <f t="shared" si="0"/>
        <v>0.77815125038364363</v>
      </c>
    </row>
    <row r="7" spans="1:14" x14ac:dyDescent="0.25">
      <c r="B7" s="5">
        <v>25</v>
      </c>
      <c r="C7" s="5">
        <v>30</v>
      </c>
      <c r="D7" s="5">
        <v>69</v>
      </c>
      <c r="E7" s="5">
        <v>6</v>
      </c>
      <c r="F7" s="5">
        <v>20</v>
      </c>
      <c r="G7" s="5">
        <v>12</v>
      </c>
      <c r="I7" s="9">
        <f>LOG10(B7)</f>
        <v>1.3979400086720377</v>
      </c>
      <c r="J7" s="9">
        <f t="shared" si="0"/>
        <v>1.4771212547196624</v>
      </c>
      <c r="K7" s="9">
        <f t="shared" si="0"/>
        <v>1.8388490907372552</v>
      </c>
      <c r="L7" s="9">
        <f t="shared" si="0"/>
        <v>0.77815125038364363</v>
      </c>
      <c r="M7" s="9">
        <f t="shared" si="0"/>
        <v>1.3010299956639813</v>
      </c>
      <c r="N7" s="9">
        <f t="shared" si="0"/>
        <v>1.0791812460476249</v>
      </c>
    </row>
    <row r="8" spans="1:14" x14ac:dyDescent="0.25">
      <c r="B8" s="5">
        <v>6</v>
      </c>
      <c r="C8" s="5">
        <v>6</v>
      </c>
      <c r="D8" s="5">
        <v>108</v>
      </c>
      <c r="E8" s="5">
        <v>20</v>
      </c>
      <c r="F8" s="5">
        <v>6</v>
      </c>
      <c r="G8" s="5">
        <v>15.5</v>
      </c>
      <c r="I8" s="9">
        <f t="shared" ref="I8:I11" si="1">LOG10(B8)</f>
        <v>0.77815125038364363</v>
      </c>
      <c r="J8" s="9">
        <f t="shared" si="0"/>
        <v>0.77815125038364363</v>
      </c>
      <c r="K8" s="9">
        <f t="shared" si="0"/>
        <v>2.0334237554869499</v>
      </c>
      <c r="L8" s="9">
        <f t="shared" si="0"/>
        <v>1.3010299956639813</v>
      </c>
      <c r="M8" s="9"/>
      <c r="N8" s="9">
        <f t="shared" si="0"/>
        <v>1.1903316981702914</v>
      </c>
    </row>
    <row r="9" spans="1:14" x14ac:dyDescent="0.25">
      <c r="B9" s="5">
        <v>6</v>
      </c>
      <c r="C9" s="5">
        <v>6</v>
      </c>
      <c r="D9" s="5">
        <v>161</v>
      </c>
      <c r="E9" s="5">
        <v>30</v>
      </c>
      <c r="F9" s="5">
        <v>6</v>
      </c>
      <c r="G9" s="5">
        <v>415.5</v>
      </c>
      <c r="I9" s="9">
        <f t="shared" si="1"/>
        <v>0.77815125038364363</v>
      </c>
      <c r="J9" s="9">
        <f t="shared" si="0"/>
        <v>0.77815125038364363</v>
      </c>
      <c r="K9" s="9">
        <f t="shared" si="0"/>
        <v>2.2068258760318495</v>
      </c>
      <c r="L9" s="9">
        <f t="shared" si="0"/>
        <v>1.4771212547196624</v>
      </c>
      <c r="M9" s="9">
        <f t="shared" si="0"/>
        <v>0.77815125038364363</v>
      </c>
      <c r="N9" s="9">
        <f t="shared" si="0"/>
        <v>2.61857102812013</v>
      </c>
    </row>
    <row r="10" spans="1:14" x14ac:dyDescent="0.25">
      <c r="B10" s="5">
        <v>6</v>
      </c>
      <c r="C10" s="5">
        <v>10</v>
      </c>
      <c r="D10" s="5">
        <v>50</v>
      </c>
      <c r="E10" s="5">
        <v>300</v>
      </c>
      <c r="F10" s="5">
        <v>100</v>
      </c>
      <c r="G10" s="5">
        <v>241.5</v>
      </c>
      <c r="I10" s="9">
        <f t="shared" si="1"/>
        <v>0.77815125038364363</v>
      </c>
      <c r="J10" s="9">
        <f t="shared" si="0"/>
        <v>1</v>
      </c>
      <c r="K10" s="9">
        <f t="shared" si="0"/>
        <v>1.6989700043360187</v>
      </c>
      <c r="L10" s="9">
        <f t="shared" si="0"/>
        <v>2.4771212547196626</v>
      </c>
      <c r="M10" s="9">
        <f t="shared" si="0"/>
        <v>2</v>
      </c>
      <c r="N10" s="9">
        <f t="shared" si="0"/>
        <v>2.3829171350875309</v>
      </c>
    </row>
    <row r="11" spans="1:14" x14ac:dyDescent="0.25">
      <c r="B11" s="6">
        <v>6</v>
      </c>
      <c r="C11" s="6">
        <v>30</v>
      </c>
      <c r="D11" s="6">
        <v>96</v>
      </c>
      <c r="E11" s="6">
        <v>30</v>
      </c>
      <c r="F11" s="6">
        <v>30</v>
      </c>
      <c r="G11" s="6">
        <v>6</v>
      </c>
      <c r="I11" s="10">
        <f t="shared" si="1"/>
        <v>0.77815125038364363</v>
      </c>
      <c r="J11" s="10">
        <f t="shared" si="0"/>
        <v>1.4771212547196624</v>
      </c>
      <c r="K11" s="10">
        <f t="shared" si="0"/>
        <v>1.9822712330395684</v>
      </c>
      <c r="L11" s="10">
        <f t="shared" si="0"/>
        <v>1.4771212547196624</v>
      </c>
      <c r="M11" s="10">
        <f t="shared" si="0"/>
        <v>1.4771212547196624</v>
      </c>
      <c r="N11" s="10">
        <f t="shared" si="0"/>
        <v>0.77815125038364363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01AE6-20AA-45D2-96B6-D8BB4EFCBA74}">
  <dimension ref="A1:J25"/>
  <sheetViews>
    <sheetView workbookViewId="0">
      <selection activeCell="G5" sqref="G5:J12"/>
    </sheetView>
  </sheetViews>
  <sheetFormatPr defaultRowHeight="15" x14ac:dyDescent="0.25"/>
  <sheetData>
    <row r="1" spans="1:10" x14ac:dyDescent="0.25">
      <c r="A1" s="1" t="s">
        <v>0</v>
      </c>
    </row>
    <row r="2" spans="1:10" x14ac:dyDescent="0.25">
      <c r="A2" s="1" t="s">
        <v>8</v>
      </c>
    </row>
    <row r="3" spans="1:10" x14ac:dyDescent="0.25">
      <c r="A3" s="1" t="s">
        <v>2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8100</v>
      </c>
      <c r="C7" s="4">
        <v>2700</v>
      </c>
      <c r="D7" s="4">
        <v>300</v>
      </c>
      <c r="E7" s="4">
        <v>300</v>
      </c>
      <c r="G7" s="8">
        <f>LOG10(B7)</f>
        <v>3.90848501887865</v>
      </c>
      <c r="H7" s="8">
        <f t="shared" ref="H7:J12" si="0">LOG10(C7)</f>
        <v>3.4313637641589874</v>
      </c>
      <c r="I7" s="8">
        <f t="shared" si="0"/>
        <v>2.4771212547196626</v>
      </c>
      <c r="J7" s="8">
        <f t="shared" si="0"/>
        <v>2.4771212547196626</v>
      </c>
    </row>
    <row r="8" spans="1:10" x14ac:dyDescent="0.25">
      <c r="B8" s="5">
        <v>8100</v>
      </c>
      <c r="C8" s="5">
        <v>8100</v>
      </c>
      <c r="D8" s="5">
        <v>300</v>
      </c>
      <c r="E8" s="5">
        <v>300</v>
      </c>
      <c r="G8" s="9">
        <f t="shared" ref="G8:G12" si="1">LOG10(B8)</f>
        <v>3.90848501887865</v>
      </c>
      <c r="H8" s="9">
        <f t="shared" si="0"/>
        <v>3.90848501887865</v>
      </c>
      <c r="I8" s="9">
        <f t="shared" si="0"/>
        <v>2.4771212547196626</v>
      </c>
      <c r="J8" s="9">
        <f t="shared" si="0"/>
        <v>2.4771212547196626</v>
      </c>
    </row>
    <row r="9" spans="1:10" x14ac:dyDescent="0.25">
      <c r="B9" s="5">
        <v>8100</v>
      </c>
      <c r="C9" s="5">
        <v>8100</v>
      </c>
      <c r="D9" s="5">
        <v>300</v>
      </c>
      <c r="E9" s="5">
        <v>300</v>
      </c>
      <c r="G9" s="9">
        <f t="shared" si="1"/>
        <v>3.90848501887865</v>
      </c>
      <c r="H9" s="9">
        <f t="shared" si="0"/>
        <v>3.90848501887865</v>
      </c>
      <c r="I9" s="9">
        <f t="shared" si="0"/>
        <v>2.4771212547196626</v>
      </c>
      <c r="J9" s="9">
        <f t="shared" si="0"/>
        <v>2.4771212547196626</v>
      </c>
    </row>
    <row r="10" spans="1:10" x14ac:dyDescent="0.25">
      <c r="B10" s="5">
        <v>2700</v>
      </c>
      <c r="C10" s="5"/>
      <c r="D10" s="5">
        <v>300</v>
      </c>
      <c r="E10" s="5">
        <v>300</v>
      </c>
      <c r="G10" s="9">
        <f t="shared" si="1"/>
        <v>3.4313637641589874</v>
      </c>
      <c r="H10" s="9"/>
      <c r="I10" s="9">
        <f t="shared" si="0"/>
        <v>2.4771212547196626</v>
      </c>
      <c r="J10" s="9">
        <f t="shared" si="0"/>
        <v>2.4771212547196626</v>
      </c>
    </row>
    <row r="11" spans="1:10" x14ac:dyDescent="0.25">
      <c r="B11" s="5">
        <v>6300</v>
      </c>
      <c r="C11" s="5">
        <v>6300</v>
      </c>
      <c r="D11" s="5">
        <v>300</v>
      </c>
      <c r="E11" s="5">
        <v>300</v>
      </c>
      <c r="G11" s="9">
        <f t="shared" si="1"/>
        <v>3.7993405494535817</v>
      </c>
      <c r="H11" s="9">
        <f t="shared" si="0"/>
        <v>3.7993405494535817</v>
      </c>
      <c r="I11" s="9">
        <f t="shared" si="0"/>
        <v>2.4771212547196626</v>
      </c>
      <c r="J11" s="9">
        <f t="shared" si="0"/>
        <v>2.4771212547196626</v>
      </c>
    </row>
    <row r="12" spans="1:10" x14ac:dyDescent="0.25">
      <c r="B12" s="6">
        <v>2700</v>
      </c>
      <c r="C12" s="6">
        <v>2700</v>
      </c>
      <c r="D12" s="6">
        <v>300</v>
      </c>
      <c r="E12" s="6">
        <v>300</v>
      </c>
      <c r="G12" s="10">
        <f t="shared" si="1"/>
        <v>3.4313637641589874</v>
      </c>
      <c r="H12" s="10">
        <f t="shared" si="0"/>
        <v>3.4313637641589874</v>
      </c>
      <c r="I12" s="10">
        <f t="shared" si="0"/>
        <v>2.4771212547196626</v>
      </c>
      <c r="J12" s="10">
        <f t="shared" si="0"/>
        <v>2.4771212547196626</v>
      </c>
    </row>
    <row r="20" spans="4:7" x14ac:dyDescent="0.25">
      <c r="D20" s="2"/>
      <c r="E20" s="2"/>
      <c r="F20" s="2"/>
      <c r="G20" s="2"/>
    </row>
    <row r="21" spans="4:7" x14ac:dyDescent="0.25">
      <c r="D21" s="2"/>
      <c r="E21" s="2"/>
      <c r="F21" s="2"/>
      <c r="G21" s="2"/>
    </row>
    <row r="22" spans="4:7" x14ac:dyDescent="0.25">
      <c r="D22" s="2"/>
      <c r="E22" s="2"/>
      <c r="F22" s="2"/>
      <c r="G22" s="2"/>
    </row>
    <row r="23" spans="4:7" x14ac:dyDescent="0.25">
      <c r="D23" s="2"/>
      <c r="E23" s="2"/>
      <c r="F23" s="2"/>
      <c r="G23" s="2"/>
    </row>
    <row r="24" spans="4:7" x14ac:dyDescent="0.25">
      <c r="D24" s="2"/>
      <c r="E24" s="2"/>
      <c r="F24" s="2"/>
      <c r="G24" s="2"/>
    </row>
    <row r="25" spans="4:7" x14ac:dyDescent="0.25">
      <c r="D25" s="2"/>
      <c r="E25" s="2"/>
      <c r="F25" s="2"/>
      <c r="G25" s="2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2E86-4781-4253-AD95-FB71174C119A}">
  <dimension ref="A1:N37"/>
  <sheetViews>
    <sheetView workbookViewId="0">
      <selection activeCell="A5" sqref="A5"/>
    </sheetView>
  </sheetViews>
  <sheetFormatPr defaultRowHeight="15" x14ac:dyDescent="0.25"/>
  <sheetData>
    <row r="1" spans="1:14" x14ac:dyDescent="0.25">
      <c r="A1" s="1" t="s">
        <v>39</v>
      </c>
    </row>
    <row r="2" spans="1:14" x14ac:dyDescent="0.25">
      <c r="A2" s="1" t="s">
        <v>40</v>
      </c>
    </row>
    <row r="3" spans="1:14" x14ac:dyDescent="0.25">
      <c r="A3" s="1" t="s">
        <v>38</v>
      </c>
    </row>
    <row r="4" spans="1:14" x14ac:dyDescent="0.25">
      <c r="A4" s="1"/>
    </row>
    <row r="5" spans="1:14" x14ac:dyDescent="0.25">
      <c r="A5" s="1"/>
      <c r="B5" s="16" t="s">
        <v>41</v>
      </c>
      <c r="C5" s="54" t="s">
        <v>42</v>
      </c>
      <c r="D5" s="54"/>
      <c r="E5" s="54"/>
      <c r="F5" s="54"/>
      <c r="G5" s="54"/>
      <c r="H5" s="54"/>
      <c r="I5" s="54" t="s">
        <v>43</v>
      </c>
      <c r="J5" s="54"/>
      <c r="K5" s="54"/>
      <c r="L5" s="54"/>
      <c r="M5" s="54"/>
      <c r="N5" s="54"/>
    </row>
    <row r="6" spans="1:14" x14ac:dyDescent="0.25">
      <c r="B6" s="17">
        <v>0</v>
      </c>
      <c r="C6" s="18">
        <v>100</v>
      </c>
      <c r="D6" s="19">
        <v>100</v>
      </c>
      <c r="E6" s="19">
        <v>100</v>
      </c>
      <c r="F6" s="19">
        <v>100</v>
      </c>
      <c r="G6" s="19">
        <v>100</v>
      </c>
      <c r="H6" s="20">
        <v>100</v>
      </c>
      <c r="I6" s="30">
        <v>100</v>
      </c>
      <c r="J6" s="31">
        <v>100</v>
      </c>
      <c r="K6" s="31">
        <v>100</v>
      </c>
      <c r="L6" s="31">
        <v>100</v>
      </c>
      <c r="M6" s="31">
        <v>100</v>
      </c>
      <c r="N6" s="32">
        <v>100</v>
      </c>
    </row>
    <row r="7" spans="1:14" x14ac:dyDescent="0.25">
      <c r="B7" s="17">
        <v>1</v>
      </c>
      <c r="C7" s="21">
        <v>101</v>
      </c>
      <c r="D7" s="2">
        <v>100</v>
      </c>
      <c r="E7" s="2">
        <v>102</v>
      </c>
      <c r="F7" s="2">
        <v>100</v>
      </c>
      <c r="G7" s="2">
        <v>95</v>
      </c>
      <c r="H7" s="22">
        <v>100</v>
      </c>
      <c r="I7" s="25">
        <v>101</v>
      </c>
      <c r="J7" s="23">
        <v>101</v>
      </c>
      <c r="K7" s="23">
        <v>100</v>
      </c>
      <c r="L7" s="23">
        <v>103</v>
      </c>
      <c r="M7" s="23">
        <v>101</v>
      </c>
      <c r="N7" s="26">
        <v>100</v>
      </c>
    </row>
    <row r="8" spans="1:14" x14ac:dyDescent="0.25">
      <c r="B8" s="17">
        <v>2</v>
      </c>
      <c r="C8" s="21">
        <v>100</v>
      </c>
      <c r="D8" s="2">
        <v>102</v>
      </c>
      <c r="E8" s="2">
        <v>100</v>
      </c>
      <c r="F8" s="2">
        <v>98</v>
      </c>
      <c r="G8" s="2">
        <v>96</v>
      </c>
      <c r="H8" s="22">
        <v>101</v>
      </c>
      <c r="I8" s="25">
        <v>100</v>
      </c>
      <c r="J8" s="23">
        <v>103</v>
      </c>
      <c r="K8" s="23">
        <v>100</v>
      </c>
      <c r="L8" s="23">
        <v>104</v>
      </c>
      <c r="M8" s="23">
        <v>102</v>
      </c>
      <c r="N8" s="26">
        <v>101</v>
      </c>
    </row>
    <row r="9" spans="1:14" x14ac:dyDescent="0.25">
      <c r="B9" s="17">
        <v>3</v>
      </c>
      <c r="C9" s="21">
        <v>103</v>
      </c>
      <c r="D9" s="2">
        <v>106</v>
      </c>
      <c r="E9" s="2">
        <v>102</v>
      </c>
      <c r="F9" s="2">
        <v>98</v>
      </c>
      <c r="G9" s="2">
        <v>98</v>
      </c>
      <c r="H9" s="22">
        <v>104</v>
      </c>
      <c r="I9" s="25">
        <v>103</v>
      </c>
      <c r="J9" s="23">
        <v>104</v>
      </c>
      <c r="K9" s="23">
        <v>102</v>
      </c>
      <c r="L9" s="23">
        <v>108</v>
      </c>
      <c r="M9" s="23">
        <v>100</v>
      </c>
      <c r="N9" s="26">
        <v>104</v>
      </c>
    </row>
    <row r="10" spans="1:14" x14ac:dyDescent="0.25">
      <c r="B10" s="17">
        <v>4</v>
      </c>
      <c r="C10" s="21">
        <v>103</v>
      </c>
      <c r="D10" s="2">
        <v>103</v>
      </c>
      <c r="E10" s="2">
        <v>103</v>
      </c>
      <c r="F10" s="2">
        <v>99</v>
      </c>
      <c r="G10" s="2">
        <v>98</v>
      </c>
      <c r="H10" s="22">
        <v>101</v>
      </c>
      <c r="I10" s="25">
        <v>102</v>
      </c>
      <c r="J10" s="23">
        <v>103</v>
      </c>
      <c r="K10" s="23">
        <v>100</v>
      </c>
      <c r="L10" s="23">
        <v>105</v>
      </c>
      <c r="M10" s="23">
        <v>102</v>
      </c>
      <c r="N10" s="26">
        <v>100</v>
      </c>
    </row>
    <row r="11" spans="1:14" x14ac:dyDescent="0.25">
      <c r="B11" s="17">
        <v>5</v>
      </c>
      <c r="C11" s="21">
        <v>97</v>
      </c>
      <c r="D11" s="2">
        <v>103</v>
      </c>
      <c r="E11" s="2">
        <v>104</v>
      </c>
      <c r="F11" s="2">
        <v>105</v>
      </c>
      <c r="G11" s="2">
        <v>99</v>
      </c>
      <c r="H11" s="22">
        <v>106</v>
      </c>
      <c r="I11" s="25">
        <v>95</v>
      </c>
      <c r="J11" s="23">
        <v>105</v>
      </c>
      <c r="K11" s="23">
        <v>100</v>
      </c>
      <c r="L11" s="23">
        <v>102</v>
      </c>
      <c r="M11" s="23">
        <v>101</v>
      </c>
      <c r="N11" s="26">
        <v>96</v>
      </c>
    </row>
    <row r="12" spans="1:14" x14ac:dyDescent="0.25">
      <c r="B12" s="17">
        <v>6</v>
      </c>
      <c r="C12" s="21">
        <v>94</v>
      </c>
      <c r="D12" s="2">
        <v>102</v>
      </c>
      <c r="E12" s="2">
        <v>102</v>
      </c>
      <c r="F12" s="2">
        <v>100</v>
      </c>
      <c r="G12" s="2">
        <v>97</v>
      </c>
      <c r="H12" s="22">
        <v>97</v>
      </c>
      <c r="I12" s="25">
        <v>95</v>
      </c>
      <c r="J12" s="23">
        <v>99</v>
      </c>
      <c r="K12" s="23">
        <v>98</v>
      </c>
      <c r="L12" s="23">
        <v>98</v>
      </c>
      <c r="M12" s="23">
        <v>102</v>
      </c>
      <c r="N12" s="26">
        <v>94</v>
      </c>
    </row>
    <row r="13" spans="1:14" x14ac:dyDescent="0.25">
      <c r="B13" s="17">
        <v>7</v>
      </c>
      <c r="C13" s="21">
        <v>95</v>
      </c>
      <c r="D13" s="2">
        <v>102</v>
      </c>
      <c r="E13" s="2">
        <v>107</v>
      </c>
      <c r="F13" s="2">
        <v>103</v>
      </c>
      <c r="G13" s="2">
        <v>96</v>
      </c>
      <c r="H13" s="22">
        <v>96</v>
      </c>
      <c r="I13" s="25">
        <v>91</v>
      </c>
      <c r="J13" s="23">
        <v>96</v>
      </c>
      <c r="K13" s="23">
        <v>97</v>
      </c>
      <c r="L13" s="23">
        <v>102</v>
      </c>
      <c r="M13" s="23">
        <v>103</v>
      </c>
      <c r="N13" s="26">
        <v>94</v>
      </c>
    </row>
    <row r="14" spans="1:14" x14ac:dyDescent="0.25">
      <c r="B14" s="17">
        <v>8</v>
      </c>
      <c r="C14" s="21">
        <v>96</v>
      </c>
      <c r="D14" s="2">
        <v>102</v>
      </c>
      <c r="E14" s="2">
        <v>102</v>
      </c>
      <c r="F14" s="2">
        <v>103</v>
      </c>
      <c r="G14" s="2">
        <v>97</v>
      </c>
      <c r="H14" s="22">
        <v>94</v>
      </c>
      <c r="I14" s="25">
        <v>88</v>
      </c>
      <c r="J14" s="23">
        <v>97</v>
      </c>
      <c r="K14" s="23">
        <v>100</v>
      </c>
      <c r="L14" s="23">
        <v>100</v>
      </c>
      <c r="M14" s="23">
        <v>101</v>
      </c>
      <c r="N14" s="26">
        <v>93</v>
      </c>
    </row>
    <row r="15" spans="1:14" x14ac:dyDescent="0.25">
      <c r="B15" s="17">
        <v>9</v>
      </c>
      <c r="C15" s="21">
        <v>99</v>
      </c>
      <c r="D15" s="2">
        <v>106</v>
      </c>
      <c r="E15" s="2">
        <v>104</v>
      </c>
      <c r="F15" s="2">
        <v>102</v>
      </c>
      <c r="G15" s="2">
        <v>98</v>
      </c>
      <c r="H15" s="22">
        <v>95</v>
      </c>
      <c r="I15" s="25">
        <v>79</v>
      </c>
      <c r="J15" s="23">
        <v>100</v>
      </c>
      <c r="K15" s="23">
        <v>101</v>
      </c>
      <c r="L15" s="23">
        <v>100</v>
      </c>
      <c r="M15" s="23">
        <v>100</v>
      </c>
      <c r="N15" s="26">
        <v>91</v>
      </c>
    </row>
    <row r="16" spans="1:14" x14ac:dyDescent="0.25">
      <c r="B16" s="17">
        <v>10</v>
      </c>
      <c r="C16" s="21">
        <v>103</v>
      </c>
      <c r="D16" s="2">
        <v>107</v>
      </c>
      <c r="E16" s="2">
        <v>104</v>
      </c>
      <c r="F16" s="2">
        <v>102</v>
      </c>
      <c r="G16" s="2">
        <v>100</v>
      </c>
      <c r="H16" s="22">
        <v>101</v>
      </c>
      <c r="I16" s="25"/>
      <c r="J16" s="23">
        <v>98</v>
      </c>
      <c r="K16" s="23">
        <v>100</v>
      </c>
      <c r="L16" s="23">
        <v>98</v>
      </c>
      <c r="M16" s="23">
        <v>102</v>
      </c>
      <c r="N16" s="26">
        <v>95</v>
      </c>
    </row>
    <row r="17" spans="2:14" x14ac:dyDescent="0.25">
      <c r="B17" s="17">
        <v>11</v>
      </c>
      <c r="C17" s="21">
        <v>104</v>
      </c>
      <c r="D17" s="2">
        <v>109</v>
      </c>
      <c r="E17" s="2">
        <v>106</v>
      </c>
      <c r="F17" s="2">
        <v>102</v>
      </c>
      <c r="G17" s="2">
        <v>101</v>
      </c>
      <c r="H17" s="22">
        <v>103</v>
      </c>
      <c r="I17" s="25"/>
      <c r="J17" s="23">
        <v>101</v>
      </c>
      <c r="K17" s="23">
        <v>100</v>
      </c>
      <c r="L17" s="23">
        <v>100</v>
      </c>
      <c r="M17" s="23">
        <v>101</v>
      </c>
      <c r="N17" s="26">
        <v>94</v>
      </c>
    </row>
    <row r="18" spans="2:14" x14ac:dyDescent="0.25">
      <c r="B18" s="17">
        <v>12</v>
      </c>
      <c r="C18" s="21">
        <v>102</v>
      </c>
      <c r="D18" s="2">
        <v>108</v>
      </c>
      <c r="E18" s="2">
        <v>107</v>
      </c>
      <c r="F18" s="2">
        <v>103</v>
      </c>
      <c r="G18" s="2">
        <v>102</v>
      </c>
      <c r="H18" s="22">
        <v>105</v>
      </c>
      <c r="I18" s="25"/>
      <c r="J18" s="23">
        <v>101</v>
      </c>
      <c r="K18" s="23">
        <v>104</v>
      </c>
      <c r="L18" s="23">
        <v>99</v>
      </c>
      <c r="M18" s="23">
        <v>103</v>
      </c>
      <c r="N18" s="26">
        <v>95</v>
      </c>
    </row>
    <row r="19" spans="2:14" x14ac:dyDescent="0.25">
      <c r="B19" s="24">
        <v>13</v>
      </c>
      <c r="C19" s="25">
        <v>102</v>
      </c>
      <c r="D19" s="23">
        <v>106</v>
      </c>
      <c r="E19" s="23">
        <v>108</v>
      </c>
      <c r="F19" s="23">
        <v>101</v>
      </c>
      <c r="G19" s="23">
        <v>102</v>
      </c>
      <c r="H19" s="26">
        <v>107</v>
      </c>
      <c r="I19" s="25"/>
      <c r="J19" s="23">
        <v>102</v>
      </c>
      <c r="K19" s="23">
        <v>102</v>
      </c>
      <c r="L19" s="23">
        <v>101</v>
      </c>
      <c r="M19" s="23">
        <v>102</v>
      </c>
      <c r="N19" s="26">
        <v>94</v>
      </c>
    </row>
    <row r="20" spans="2:14" x14ac:dyDescent="0.25">
      <c r="B20" s="24">
        <v>14</v>
      </c>
      <c r="C20" s="27">
        <v>100</v>
      </c>
      <c r="D20" s="28">
        <v>101</v>
      </c>
      <c r="E20" s="28">
        <v>105</v>
      </c>
      <c r="F20" s="28">
        <v>101</v>
      </c>
      <c r="G20" s="28">
        <v>101</v>
      </c>
      <c r="H20" s="29">
        <v>104</v>
      </c>
      <c r="I20" s="27"/>
      <c r="J20" s="28">
        <v>101</v>
      </c>
      <c r="K20" s="28">
        <v>102</v>
      </c>
      <c r="L20" s="28">
        <v>102</v>
      </c>
      <c r="M20" s="28">
        <v>103</v>
      </c>
      <c r="N20" s="29">
        <v>96</v>
      </c>
    </row>
    <row r="21" spans="2:14" x14ac:dyDescent="0.25">
      <c r="I21" s="23"/>
      <c r="J21" s="23"/>
      <c r="K21" s="23"/>
      <c r="L21" s="23"/>
      <c r="M21" s="23"/>
      <c r="N21" s="23"/>
    </row>
    <row r="22" spans="2:14" x14ac:dyDescent="0.25">
      <c r="B22" s="16" t="s">
        <v>41</v>
      </c>
      <c r="C22" s="55" t="s">
        <v>44</v>
      </c>
      <c r="D22" s="55"/>
      <c r="E22" s="55"/>
      <c r="F22" s="55"/>
      <c r="G22" s="55"/>
      <c r="H22" s="55"/>
      <c r="I22" s="55" t="s">
        <v>45</v>
      </c>
      <c r="J22" s="55"/>
      <c r="K22" s="55"/>
      <c r="L22" s="55"/>
      <c r="M22" s="55"/>
      <c r="N22" s="55"/>
    </row>
    <row r="23" spans="2:14" x14ac:dyDescent="0.25">
      <c r="B23" s="17">
        <v>0</v>
      </c>
      <c r="C23" s="18">
        <v>100</v>
      </c>
      <c r="D23" s="19">
        <v>100</v>
      </c>
      <c r="E23" s="19">
        <v>100</v>
      </c>
      <c r="F23" s="19">
        <v>100</v>
      </c>
      <c r="G23" s="19">
        <v>100</v>
      </c>
      <c r="H23" s="20">
        <v>100</v>
      </c>
      <c r="I23" s="18">
        <v>100</v>
      </c>
      <c r="J23" s="19">
        <v>100</v>
      </c>
      <c r="K23" s="19">
        <v>100</v>
      </c>
      <c r="L23" s="19">
        <v>100</v>
      </c>
      <c r="M23" s="19">
        <v>100</v>
      </c>
      <c r="N23" s="20">
        <v>100</v>
      </c>
    </row>
    <row r="24" spans="2:14" x14ac:dyDescent="0.25">
      <c r="B24" s="17">
        <v>1</v>
      </c>
      <c r="C24" s="21">
        <v>101</v>
      </c>
      <c r="D24" s="2">
        <v>102</v>
      </c>
      <c r="E24" s="2">
        <v>100</v>
      </c>
      <c r="F24" s="2">
        <v>100</v>
      </c>
      <c r="G24" s="2">
        <v>100</v>
      </c>
      <c r="H24" s="22">
        <v>100</v>
      </c>
      <c r="I24" s="21">
        <v>90</v>
      </c>
      <c r="J24" s="2">
        <v>89</v>
      </c>
      <c r="K24" s="2">
        <v>88</v>
      </c>
      <c r="L24" s="2">
        <v>100</v>
      </c>
      <c r="M24" s="2">
        <v>97</v>
      </c>
      <c r="N24" s="22">
        <v>101</v>
      </c>
    </row>
    <row r="25" spans="2:14" x14ac:dyDescent="0.25">
      <c r="B25" s="17">
        <v>2</v>
      </c>
      <c r="C25" s="21">
        <v>101</v>
      </c>
      <c r="D25" s="2">
        <v>101</v>
      </c>
      <c r="E25" s="2">
        <v>99</v>
      </c>
      <c r="F25" s="2">
        <v>99</v>
      </c>
      <c r="G25" s="2">
        <v>98</v>
      </c>
      <c r="H25" s="22">
        <v>100</v>
      </c>
      <c r="I25" s="21">
        <v>88</v>
      </c>
      <c r="J25" s="2">
        <v>89</v>
      </c>
      <c r="K25" s="2">
        <v>85</v>
      </c>
      <c r="L25" s="2">
        <v>99</v>
      </c>
      <c r="M25" s="2">
        <v>97</v>
      </c>
      <c r="N25" s="22">
        <v>101</v>
      </c>
    </row>
    <row r="26" spans="2:14" x14ac:dyDescent="0.25">
      <c r="B26" s="17">
        <v>3</v>
      </c>
      <c r="C26" s="21">
        <v>100</v>
      </c>
      <c r="D26" s="2">
        <v>100</v>
      </c>
      <c r="E26" s="2">
        <v>99</v>
      </c>
      <c r="F26" s="2">
        <v>100</v>
      </c>
      <c r="G26" s="2">
        <v>99</v>
      </c>
      <c r="H26" s="22">
        <v>100</v>
      </c>
      <c r="I26" s="21">
        <v>89</v>
      </c>
      <c r="J26" s="2">
        <v>87</v>
      </c>
      <c r="K26" s="2">
        <v>89</v>
      </c>
      <c r="L26" s="2">
        <v>99</v>
      </c>
      <c r="M26" s="2">
        <v>96</v>
      </c>
      <c r="N26" s="22">
        <v>102</v>
      </c>
    </row>
    <row r="27" spans="2:14" x14ac:dyDescent="0.25">
      <c r="B27" s="17">
        <v>4</v>
      </c>
      <c r="C27" s="21">
        <v>102</v>
      </c>
      <c r="D27" s="2">
        <v>101</v>
      </c>
      <c r="E27" s="2">
        <v>98</v>
      </c>
      <c r="F27" s="2">
        <v>100</v>
      </c>
      <c r="G27" s="2">
        <v>101</v>
      </c>
      <c r="H27" s="22">
        <v>101</v>
      </c>
      <c r="I27" s="21">
        <v>86</v>
      </c>
      <c r="J27" s="2">
        <v>90</v>
      </c>
      <c r="K27" s="2">
        <v>85</v>
      </c>
      <c r="L27" s="2">
        <v>96</v>
      </c>
      <c r="M27" s="2">
        <v>97</v>
      </c>
      <c r="N27" s="22">
        <v>98</v>
      </c>
    </row>
    <row r="28" spans="2:14" x14ac:dyDescent="0.25">
      <c r="B28" s="17">
        <v>5</v>
      </c>
      <c r="C28" s="21">
        <v>101</v>
      </c>
      <c r="D28" s="2">
        <v>105</v>
      </c>
      <c r="E28" s="2">
        <v>100</v>
      </c>
      <c r="F28" s="2">
        <v>100</v>
      </c>
      <c r="G28" s="2">
        <v>98</v>
      </c>
      <c r="H28" s="22">
        <v>101</v>
      </c>
      <c r="I28" s="21"/>
      <c r="J28" s="2">
        <v>86</v>
      </c>
      <c r="K28" s="2"/>
      <c r="L28" s="2">
        <v>99</v>
      </c>
      <c r="M28" s="2">
        <v>94</v>
      </c>
      <c r="N28" s="22">
        <v>97</v>
      </c>
    </row>
    <row r="29" spans="2:14" x14ac:dyDescent="0.25">
      <c r="B29" s="17">
        <v>6</v>
      </c>
      <c r="C29" s="21">
        <v>101</v>
      </c>
      <c r="D29" s="2">
        <v>104</v>
      </c>
      <c r="E29" s="2">
        <v>100</v>
      </c>
      <c r="F29" s="2">
        <v>102</v>
      </c>
      <c r="G29" s="2">
        <v>91</v>
      </c>
      <c r="H29" s="22">
        <v>101</v>
      </c>
      <c r="I29" s="21"/>
      <c r="J29" s="2"/>
      <c r="K29" s="2"/>
      <c r="L29" s="2">
        <v>91</v>
      </c>
      <c r="M29" s="2">
        <v>92</v>
      </c>
      <c r="N29" s="22">
        <v>94</v>
      </c>
    </row>
    <row r="30" spans="2:14" x14ac:dyDescent="0.25">
      <c r="B30" s="17">
        <v>7</v>
      </c>
      <c r="C30" s="21">
        <v>96</v>
      </c>
      <c r="D30" s="2">
        <v>103</v>
      </c>
      <c r="E30" s="2">
        <v>100</v>
      </c>
      <c r="F30" s="2">
        <v>104</v>
      </c>
      <c r="G30" s="2">
        <v>91</v>
      </c>
      <c r="H30" s="22">
        <v>100</v>
      </c>
      <c r="I30" s="21"/>
      <c r="J30" s="2"/>
      <c r="K30" s="2"/>
      <c r="L30" s="2">
        <v>85</v>
      </c>
      <c r="M30" s="2">
        <v>84</v>
      </c>
      <c r="N30" s="22">
        <v>87</v>
      </c>
    </row>
    <row r="31" spans="2:14" x14ac:dyDescent="0.25">
      <c r="B31" s="17">
        <v>8</v>
      </c>
      <c r="C31" s="21">
        <v>93</v>
      </c>
      <c r="D31" s="2">
        <v>95</v>
      </c>
      <c r="E31" s="2">
        <v>100</v>
      </c>
      <c r="F31" s="2">
        <v>105</v>
      </c>
      <c r="G31" s="2">
        <v>95</v>
      </c>
      <c r="H31" s="22">
        <v>101</v>
      </c>
      <c r="I31" s="21"/>
      <c r="J31" s="2"/>
      <c r="K31" s="2"/>
      <c r="L31" s="2"/>
      <c r="M31" s="2"/>
      <c r="N31" s="22"/>
    </row>
    <row r="32" spans="2:14" x14ac:dyDescent="0.25">
      <c r="B32" s="17">
        <v>9</v>
      </c>
      <c r="C32" s="21">
        <v>95</v>
      </c>
      <c r="D32" s="2">
        <v>97</v>
      </c>
      <c r="E32" s="2">
        <v>100</v>
      </c>
      <c r="F32" s="2">
        <v>104</v>
      </c>
      <c r="G32" s="2">
        <v>98</v>
      </c>
      <c r="H32" s="22">
        <v>100</v>
      </c>
      <c r="I32" s="21"/>
      <c r="J32" s="2"/>
      <c r="K32" s="2"/>
      <c r="L32" s="2"/>
      <c r="M32" s="2"/>
      <c r="N32" s="22"/>
    </row>
    <row r="33" spans="2:14" x14ac:dyDescent="0.25">
      <c r="B33" s="17">
        <v>10</v>
      </c>
      <c r="C33" s="21">
        <v>97</v>
      </c>
      <c r="D33" s="2">
        <v>99</v>
      </c>
      <c r="E33" s="2">
        <v>102</v>
      </c>
      <c r="F33" s="2">
        <v>102</v>
      </c>
      <c r="G33" s="2">
        <v>98</v>
      </c>
      <c r="H33" s="22">
        <v>102</v>
      </c>
      <c r="I33" s="21"/>
      <c r="J33" s="2"/>
      <c r="K33" s="2"/>
      <c r="L33" s="2"/>
      <c r="M33" s="2"/>
      <c r="N33" s="22"/>
    </row>
    <row r="34" spans="2:14" x14ac:dyDescent="0.25">
      <c r="B34" s="17">
        <v>11</v>
      </c>
      <c r="C34" s="21">
        <v>101</v>
      </c>
      <c r="D34" s="2">
        <v>98</v>
      </c>
      <c r="E34" s="2">
        <v>100</v>
      </c>
      <c r="F34" s="2">
        <v>100</v>
      </c>
      <c r="G34" s="2">
        <v>97</v>
      </c>
      <c r="H34" s="22">
        <v>101</v>
      </c>
      <c r="I34" s="21"/>
      <c r="J34" s="2"/>
      <c r="K34" s="2"/>
      <c r="L34" s="2"/>
      <c r="M34" s="2"/>
      <c r="N34" s="22"/>
    </row>
    <row r="35" spans="2:14" x14ac:dyDescent="0.25">
      <c r="B35" s="17">
        <v>12</v>
      </c>
      <c r="C35" s="21">
        <v>102</v>
      </c>
      <c r="D35" s="2">
        <v>101</v>
      </c>
      <c r="E35" s="2">
        <v>102</v>
      </c>
      <c r="F35" s="2">
        <v>96</v>
      </c>
      <c r="G35" s="2">
        <v>97</v>
      </c>
      <c r="H35" s="22">
        <v>101</v>
      </c>
      <c r="I35" s="21"/>
      <c r="J35" s="2"/>
      <c r="K35" s="2"/>
      <c r="L35" s="2"/>
      <c r="M35" s="2"/>
      <c r="N35" s="22"/>
    </row>
    <row r="36" spans="2:14" x14ac:dyDescent="0.25">
      <c r="B36" s="24">
        <v>13</v>
      </c>
      <c r="C36" s="25">
        <v>100</v>
      </c>
      <c r="D36" s="23">
        <v>97</v>
      </c>
      <c r="E36" s="23">
        <v>106</v>
      </c>
      <c r="F36" s="23">
        <v>97</v>
      </c>
      <c r="G36" s="23">
        <v>101</v>
      </c>
      <c r="H36" s="26">
        <v>101</v>
      </c>
      <c r="I36" s="25"/>
      <c r="J36" s="23"/>
      <c r="K36" s="23"/>
      <c r="L36" s="23"/>
      <c r="M36" s="23"/>
      <c r="N36" s="26"/>
    </row>
    <row r="37" spans="2:14" x14ac:dyDescent="0.25">
      <c r="B37" s="24">
        <v>14</v>
      </c>
      <c r="C37" s="27">
        <v>99</v>
      </c>
      <c r="D37" s="28">
        <v>99</v>
      </c>
      <c r="E37" s="28">
        <v>102</v>
      </c>
      <c r="F37" s="28">
        <v>97</v>
      </c>
      <c r="G37" s="28">
        <v>98</v>
      </c>
      <c r="H37" s="29">
        <v>102</v>
      </c>
      <c r="I37" s="27"/>
      <c r="J37" s="28"/>
      <c r="K37" s="28"/>
      <c r="L37" s="28"/>
      <c r="M37" s="28"/>
      <c r="N37" s="29"/>
    </row>
  </sheetData>
  <mergeCells count="4">
    <mergeCell ref="C5:H5"/>
    <mergeCell ref="I5:N5"/>
    <mergeCell ref="C22:H22"/>
    <mergeCell ref="I22:N2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23F94-AC99-4A12-BC05-2575D1CAA2EA}">
  <dimension ref="A1:R29"/>
  <sheetViews>
    <sheetView workbookViewId="0">
      <selection sqref="A1:A3"/>
    </sheetView>
  </sheetViews>
  <sheetFormatPr defaultRowHeight="15" x14ac:dyDescent="0.25"/>
  <cols>
    <col min="2" max="2" width="4.42578125" customWidth="1"/>
    <col min="3" max="3" width="5.5703125" style="15" customWidth="1"/>
    <col min="4" max="18" width="5.5703125" customWidth="1"/>
  </cols>
  <sheetData>
    <row r="1" spans="1:18" x14ac:dyDescent="0.25">
      <c r="A1" s="1" t="s">
        <v>40</v>
      </c>
    </row>
    <row r="2" spans="1:18" x14ac:dyDescent="0.25">
      <c r="A2" s="1" t="s">
        <v>46</v>
      </c>
    </row>
    <row r="3" spans="1:18" x14ac:dyDescent="0.25">
      <c r="A3" s="1" t="s">
        <v>38</v>
      </c>
    </row>
    <row r="5" spans="1:18" x14ac:dyDescent="0.25">
      <c r="D5" s="38">
        <v>0</v>
      </c>
      <c r="E5" s="38">
        <v>1</v>
      </c>
      <c r="F5" s="38">
        <v>2</v>
      </c>
      <c r="G5" s="38">
        <v>3</v>
      </c>
      <c r="H5" s="38">
        <v>4</v>
      </c>
      <c r="I5" s="38">
        <v>5</v>
      </c>
      <c r="J5" s="38">
        <v>6</v>
      </c>
      <c r="K5" s="38">
        <v>7</v>
      </c>
      <c r="L5" s="38">
        <v>8</v>
      </c>
      <c r="M5" s="38">
        <v>9</v>
      </c>
      <c r="N5" s="38">
        <v>10</v>
      </c>
      <c r="O5" s="38">
        <v>11</v>
      </c>
      <c r="P5" s="38">
        <v>12</v>
      </c>
      <c r="Q5" s="38">
        <v>13</v>
      </c>
      <c r="R5" s="38">
        <v>14</v>
      </c>
    </row>
    <row r="6" spans="1:18" x14ac:dyDescent="0.25">
      <c r="B6" s="56" t="s">
        <v>42</v>
      </c>
      <c r="C6" s="39">
        <v>1</v>
      </c>
      <c r="D6" s="30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1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2">
        <v>0</v>
      </c>
    </row>
    <row r="7" spans="1:18" x14ac:dyDescent="0.25">
      <c r="B7" s="56"/>
      <c r="C7" s="40">
        <v>2</v>
      </c>
      <c r="D7" s="25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6">
        <v>0</v>
      </c>
    </row>
    <row r="8" spans="1:18" x14ac:dyDescent="0.25">
      <c r="B8" s="56"/>
      <c r="C8" s="40">
        <v>3</v>
      </c>
      <c r="D8" s="25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6">
        <v>0</v>
      </c>
    </row>
    <row r="9" spans="1:18" x14ac:dyDescent="0.25">
      <c r="B9" s="56"/>
      <c r="C9" s="40">
        <v>4</v>
      </c>
      <c r="D9" s="25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6">
        <v>0</v>
      </c>
    </row>
    <row r="10" spans="1:18" x14ac:dyDescent="0.25">
      <c r="B10" s="56"/>
      <c r="C10" s="40">
        <v>5</v>
      </c>
      <c r="D10" s="25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1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6">
        <v>0</v>
      </c>
    </row>
    <row r="11" spans="1:18" x14ac:dyDescent="0.25">
      <c r="B11" s="56"/>
      <c r="C11" s="41">
        <v>6</v>
      </c>
      <c r="D11" s="27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1</v>
      </c>
      <c r="K11" s="28">
        <v>1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9">
        <v>0</v>
      </c>
    </row>
    <row r="12" spans="1:18" x14ac:dyDescent="0.25">
      <c r="B12" s="56" t="s">
        <v>43</v>
      </c>
      <c r="C12" s="39">
        <v>1</v>
      </c>
      <c r="D12" s="30">
        <v>0</v>
      </c>
      <c r="E12" s="31">
        <v>0</v>
      </c>
      <c r="F12" s="31">
        <v>0</v>
      </c>
      <c r="G12" s="31">
        <v>0</v>
      </c>
      <c r="H12" s="31">
        <v>0</v>
      </c>
      <c r="I12" s="31">
        <v>1</v>
      </c>
      <c r="J12" s="31">
        <v>1</v>
      </c>
      <c r="K12" s="31">
        <v>1</v>
      </c>
      <c r="L12" s="31">
        <v>1</v>
      </c>
      <c r="M12" s="31">
        <v>3</v>
      </c>
      <c r="N12" s="31"/>
      <c r="O12" s="31"/>
      <c r="P12" s="31"/>
      <c r="Q12" s="31"/>
      <c r="R12" s="32"/>
    </row>
    <row r="13" spans="1:18" x14ac:dyDescent="0.25">
      <c r="B13" s="56"/>
      <c r="C13" s="40">
        <v>2</v>
      </c>
      <c r="D13" s="25">
        <v>0</v>
      </c>
      <c r="E13" s="23">
        <v>0</v>
      </c>
      <c r="F13" s="23">
        <v>0</v>
      </c>
      <c r="G13" s="23">
        <v>0</v>
      </c>
      <c r="H13" s="23">
        <v>0</v>
      </c>
      <c r="I13" s="23">
        <v>1</v>
      </c>
      <c r="J13" s="23">
        <v>1</v>
      </c>
      <c r="K13" s="23">
        <v>2</v>
      </c>
      <c r="L13" s="23">
        <v>2</v>
      </c>
      <c r="M13" s="23">
        <v>2</v>
      </c>
      <c r="N13" s="23">
        <v>1</v>
      </c>
      <c r="O13" s="23">
        <v>1</v>
      </c>
      <c r="P13" s="23">
        <v>0</v>
      </c>
      <c r="Q13" s="23">
        <v>0</v>
      </c>
      <c r="R13" s="26">
        <v>0</v>
      </c>
    </row>
    <row r="14" spans="1:18" x14ac:dyDescent="0.25">
      <c r="B14" s="56"/>
      <c r="C14" s="40">
        <v>3</v>
      </c>
      <c r="D14" s="25">
        <v>0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v>1</v>
      </c>
      <c r="K14" s="23">
        <v>1</v>
      </c>
      <c r="L14" s="23">
        <v>1</v>
      </c>
      <c r="M14" s="23">
        <v>1</v>
      </c>
      <c r="N14" s="23">
        <v>1</v>
      </c>
      <c r="O14" s="23">
        <v>0</v>
      </c>
      <c r="P14" s="23">
        <v>0</v>
      </c>
      <c r="Q14" s="23">
        <v>0</v>
      </c>
      <c r="R14" s="26">
        <v>0</v>
      </c>
    </row>
    <row r="15" spans="1:18" x14ac:dyDescent="0.25">
      <c r="B15" s="56"/>
      <c r="C15" s="40">
        <v>4</v>
      </c>
      <c r="D15" s="25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6">
        <v>0</v>
      </c>
    </row>
    <row r="16" spans="1:18" x14ac:dyDescent="0.25">
      <c r="B16" s="56"/>
      <c r="C16" s="40">
        <v>5</v>
      </c>
      <c r="D16" s="25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6">
        <v>0</v>
      </c>
    </row>
    <row r="17" spans="2:18" x14ac:dyDescent="0.25">
      <c r="B17" s="56"/>
      <c r="C17" s="41">
        <v>6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9">
        <v>0</v>
      </c>
    </row>
    <row r="18" spans="2:18" x14ac:dyDescent="0.25">
      <c r="B18" s="56" t="s">
        <v>44</v>
      </c>
      <c r="C18" s="39">
        <v>1</v>
      </c>
      <c r="D18" s="30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2</v>
      </c>
      <c r="L18" s="31">
        <v>2</v>
      </c>
      <c r="M18" s="31">
        <v>1</v>
      </c>
      <c r="N18" s="31">
        <v>1</v>
      </c>
      <c r="O18" s="31">
        <v>0</v>
      </c>
      <c r="P18" s="31">
        <v>0</v>
      </c>
      <c r="Q18" s="31">
        <v>0</v>
      </c>
      <c r="R18" s="32">
        <v>0</v>
      </c>
    </row>
    <row r="19" spans="2:18" x14ac:dyDescent="0.25">
      <c r="B19" s="56"/>
      <c r="C19" s="40">
        <v>2</v>
      </c>
      <c r="D19" s="25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1</v>
      </c>
      <c r="L19" s="23">
        <v>2</v>
      </c>
      <c r="M19" s="23">
        <v>1</v>
      </c>
      <c r="N19" s="23">
        <v>1</v>
      </c>
      <c r="O19" s="23">
        <v>0</v>
      </c>
      <c r="P19" s="23">
        <v>0</v>
      </c>
      <c r="Q19" s="23">
        <v>0</v>
      </c>
      <c r="R19" s="26">
        <v>0</v>
      </c>
    </row>
    <row r="20" spans="2:18" x14ac:dyDescent="0.25">
      <c r="B20" s="56"/>
      <c r="C20" s="40">
        <v>3</v>
      </c>
      <c r="D20" s="25">
        <v>0</v>
      </c>
      <c r="E20" s="23">
        <v>0</v>
      </c>
      <c r="F20" s="23">
        <v>0</v>
      </c>
      <c r="G20" s="23">
        <v>0</v>
      </c>
      <c r="H20" s="23">
        <v>0</v>
      </c>
      <c r="I20" s="23">
        <v>1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6">
        <v>0</v>
      </c>
    </row>
    <row r="21" spans="2:18" x14ac:dyDescent="0.25">
      <c r="B21" s="56"/>
      <c r="C21" s="40">
        <v>4</v>
      </c>
      <c r="D21" s="25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6">
        <v>0</v>
      </c>
    </row>
    <row r="22" spans="2:18" x14ac:dyDescent="0.25">
      <c r="B22" s="56"/>
      <c r="C22" s="40">
        <v>5</v>
      </c>
      <c r="D22" s="25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1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6">
        <v>0</v>
      </c>
    </row>
    <row r="23" spans="2:18" x14ac:dyDescent="0.25">
      <c r="B23" s="56"/>
      <c r="C23" s="41">
        <v>6</v>
      </c>
      <c r="D23" s="27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9">
        <v>0</v>
      </c>
    </row>
    <row r="24" spans="2:18" x14ac:dyDescent="0.25">
      <c r="B24" s="56" t="s">
        <v>45</v>
      </c>
      <c r="C24" s="39">
        <v>1</v>
      </c>
      <c r="D24" s="30">
        <v>0</v>
      </c>
      <c r="E24" s="31">
        <v>0</v>
      </c>
      <c r="F24" s="31">
        <v>0</v>
      </c>
      <c r="G24" s="31">
        <v>0</v>
      </c>
      <c r="H24" s="31">
        <v>3</v>
      </c>
      <c r="I24" s="31"/>
      <c r="J24" s="31"/>
      <c r="K24" s="31"/>
      <c r="L24" s="31"/>
      <c r="M24" s="31"/>
      <c r="N24" s="31"/>
      <c r="O24" s="36"/>
      <c r="P24" s="36"/>
      <c r="Q24" s="36"/>
      <c r="R24" s="37"/>
    </row>
    <row r="25" spans="2:18" x14ac:dyDescent="0.25">
      <c r="B25" s="56"/>
      <c r="C25" s="40">
        <v>2</v>
      </c>
      <c r="D25" s="25">
        <v>0</v>
      </c>
      <c r="E25" s="23">
        <v>0</v>
      </c>
      <c r="F25" s="23">
        <v>0</v>
      </c>
      <c r="G25" s="23">
        <v>0</v>
      </c>
      <c r="H25" s="23">
        <v>0</v>
      </c>
      <c r="I25" s="23">
        <v>3</v>
      </c>
      <c r="J25" s="23"/>
      <c r="K25" s="23"/>
      <c r="L25" s="23"/>
      <c r="M25" s="23"/>
      <c r="N25" s="23"/>
      <c r="R25" s="33"/>
    </row>
    <row r="26" spans="2:18" x14ac:dyDescent="0.25">
      <c r="B26" s="56"/>
      <c r="C26" s="40">
        <v>3</v>
      </c>
      <c r="D26" s="25">
        <v>0</v>
      </c>
      <c r="E26" s="23">
        <v>0</v>
      </c>
      <c r="F26" s="23">
        <v>0</v>
      </c>
      <c r="G26" s="23">
        <v>1</v>
      </c>
      <c r="H26" s="23">
        <v>3</v>
      </c>
      <c r="I26" s="23"/>
      <c r="J26" s="23"/>
      <c r="K26" s="23"/>
      <c r="L26" s="23"/>
      <c r="M26" s="23"/>
      <c r="N26" s="23"/>
      <c r="R26" s="33"/>
    </row>
    <row r="27" spans="2:18" x14ac:dyDescent="0.25">
      <c r="B27" s="56"/>
      <c r="C27" s="40">
        <v>4</v>
      </c>
      <c r="D27" s="25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1</v>
      </c>
      <c r="K27" s="23">
        <v>3</v>
      </c>
      <c r="L27" s="23"/>
      <c r="M27" s="23"/>
      <c r="N27" s="23"/>
      <c r="R27" s="33"/>
    </row>
    <row r="28" spans="2:18" x14ac:dyDescent="0.25">
      <c r="B28" s="56"/>
      <c r="C28" s="40">
        <v>5</v>
      </c>
      <c r="D28" s="25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3</v>
      </c>
      <c r="L28" s="23"/>
      <c r="M28" s="23"/>
      <c r="N28" s="23"/>
      <c r="R28" s="33"/>
    </row>
    <row r="29" spans="2:18" x14ac:dyDescent="0.25">
      <c r="B29" s="56"/>
      <c r="C29" s="41">
        <v>6</v>
      </c>
      <c r="D29" s="27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3</v>
      </c>
      <c r="L29" s="28"/>
      <c r="M29" s="28"/>
      <c r="N29" s="28"/>
      <c r="O29" s="34"/>
      <c r="P29" s="34"/>
      <c r="Q29" s="34"/>
      <c r="R29" s="35"/>
    </row>
  </sheetData>
  <mergeCells count="4">
    <mergeCell ref="B6:B11"/>
    <mergeCell ref="B12:B17"/>
    <mergeCell ref="B18:B23"/>
    <mergeCell ref="B24:B2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0ED63-5F4A-48AA-B2AF-AE39EB6DBC5F}">
  <dimension ref="A1:G27"/>
  <sheetViews>
    <sheetView workbookViewId="0">
      <selection sqref="A1:A3"/>
    </sheetView>
  </sheetViews>
  <sheetFormatPr defaultRowHeight="15" x14ac:dyDescent="0.25"/>
  <sheetData>
    <row r="1" spans="1:7" x14ac:dyDescent="0.25">
      <c r="A1" s="1" t="s">
        <v>40</v>
      </c>
    </row>
    <row r="2" spans="1:7" x14ac:dyDescent="0.25">
      <c r="A2" s="1" t="s">
        <v>51</v>
      </c>
    </row>
    <row r="3" spans="1:7" x14ac:dyDescent="0.25">
      <c r="A3" s="1" t="s">
        <v>38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31</v>
      </c>
    </row>
    <row r="4" spans="1:7" x14ac:dyDescent="0.25">
      <c r="C4" s="43">
        <v>14</v>
      </c>
      <c r="D4" s="30">
        <v>0</v>
      </c>
      <c r="E4" s="31"/>
      <c r="F4" s="31"/>
      <c r="G4" s="32"/>
    </row>
    <row r="5" spans="1:7" x14ac:dyDescent="0.25">
      <c r="C5" s="42">
        <v>14</v>
      </c>
      <c r="D5" s="25">
        <v>0</v>
      </c>
      <c r="E5" s="23"/>
      <c r="F5" s="23"/>
      <c r="G5" s="26"/>
    </row>
    <row r="6" spans="1:7" x14ac:dyDescent="0.25">
      <c r="C6" s="42">
        <v>14</v>
      </c>
      <c r="D6" s="25">
        <v>0</v>
      </c>
      <c r="E6" s="23"/>
      <c r="F6" s="23"/>
      <c r="G6" s="26"/>
    </row>
    <row r="7" spans="1:7" x14ac:dyDescent="0.25">
      <c r="C7" s="42">
        <v>14</v>
      </c>
      <c r="D7" s="25">
        <v>0</v>
      </c>
      <c r="E7" s="23"/>
      <c r="F7" s="23"/>
      <c r="G7" s="26"/>
    </row>
    <row r="8" spans="1:7" x14ac:dyDescent="0.25">
      <c r="C8" s="42">
        <v>14</v>
      </c>
      <c r="D8" s="25">
        <v>0</v>
      </c>
      <c r="E8" s="23"/>
      <c r="F8" s="23"/>
      <c r="G8" s="26"/>
    </row>
    <row r="9" spans="1:7" x14ac:dyDescent="0.25">
      <c r="C9" s="42">
        <v>14</v>
      </c>
      <c r="D9" s="27">
        <v>0</v>
      </c>
      <c r="E9" s="28"/>
      <c r="F9" s="28"/>
      <c r="G9" s="29"/>
    </row>
    <row r="10" spans="1:7" x14ac:dyDescent="0.25">
      <c r="C10" s="42">
        <v>9</v>
      </c>
      <c r="D10" s="30"/>
      <c r="E10" s="31">
        <v>1</v>
      </c>
      <c r="F10" s="31"/>
      <c r="G10" s="32"/>
    </row>
    <row r="11" spans="1:7" x14ac:dyDescent="0.25">
      <c r="C11" s="42">
        <v>14</v>
      </c>
      <c r="D11" s="25"/>
      <c r="E11" s="23">
        <v>0</v>
      </c>
      <c r="F11" s="23"/>
      <c r="G11" s="26"/>
    </row>
    <row r="12" spans="1:7" x14ac:dyDescent="0.25">
      <c r="C12" s="42">
        <v>14</v>
      </c>
      <c r="D12" s="25"/>
      <c r="E12" s="23">
        <v>0</v>
      </c>
      <c r="F12" s="23"/>
      <c r="G12" s="26"/>
    </row>
    <row r="13" spans="1:7" x14ac:dyDescent="0.25">
      <c r="C13" s="42">
        <v>14</v>
      </c>
      <c r="D13" s="25"/>
      <c r="E13" s="23">
        <v>0</v>
      </c>
      <c r="F13" s="23"/>
      <c r="G13" s="26"/>
    </row>
    <row r="14" spans="1:7" x14ac:dyDescent="0.25">
      <c r="C14" s="42">
        <v>14</v>
      </c>
      <c r="D14" s="25"/>
      <c r="E14" s="23">
        <v>0</v>
      </c>
      <c r="F14" s="23"/>
      <c r="G14" s="26"/>
    </row>
    <row r="15" spans="1:7" x14ac:dyDescent="0.25">
      <c r="C15" s="42">
        <v>14</v>
      </c>
      <c r="D15" s="27"/>
      <c r="E15" s="28">
        <v>0</v>
      </c>
      <c r="F15" s="28"/>
      <c r="G15" s="29"/>
    </row>
    <row r="16" spans="1:7" x14ac:dyDescent="0.25">
      <c r="C16" s="42">
        <v>14</v>
      </c>
      <c r="D16" s="30"/>
      <c r="E16" s="31"/>
      <c r="F16" s="31">
        <v>0</v>
      </c>
      <c r="G16" s="32"/>
    </row>
    <row r="17" spans="3:7" x14ac:dyDescent="0.25">
      <c r="C17" s="42">
        <v>14</v>
      </c>
      <c r="D17" s="25"/>
      <c r="E17" s="23"/>
      <c r="F17" s="23">
        <v>0</v>
      </c>
      <c r="G17" s="26"/>
    </row>
    <row r="18" spans="3:7" x14ac:dyDescent="0.25">
      <c r="C18" s="42">
        <v>14</v>
      </c>
      <c r="D18" s="25"/>
      <c r="E18" s="23"/>
      <c r="F18" s="23">
        <v>0</v>
      </c>
      <c r="G18" s="26"/>
    </row>
    <row r="19" spans="3:7" x14ac:dyDescent="0.25">
      <c r="C19" s="42">
        <v>14</v>
      </c>
      <c r="D19" s="25"/>
      <c r="E19" s="23"/>
      <c r="F19" s="23">
        <v>0</v>
      </c>
      <c r="G19" s="26"/>
    </row>
    <row r="20" spans="3:7" x14ac:dyDescent="0.25">
      <c r="C20" s="42">
        <v>14</v>
      </c>
      <c r="D20" s="25"/>
      <c r="E20" s="23"/>
      <c r="F20" s="23">
        <v>0</v>
      </c>
      <c r="G20" s="26"/>
    </row>
    <row r="21" spans="3:7" x14ac:dyDescent="0.25">
      <c r="C21" s="42">
        <v>14</v>
      </c>
      <c r="D21" s="27"/>
      <c r="E21" s="28"/>
      <c r="F21" s="28">
        <v>0</v>
      </c>
      <c r="G21" s="29"/>
    </row>
    <row r="22" spans="3:7" x14ac:dyDescent="0.25">
      <c r="C22" s="42">
        <v>4</v>
      </c>
      <c r="D22" s="30"/>
      <c r="E22" s="31"/>
      <c r="F22" s="31"/>
      <c r="G22" s="32">
        <v>1</v>
      </c>
    </row>
    <row r="23" spans="3:7" x14ac:dyDescent="0.25">
      <c r="C23" s="42">
        <v>5</v>
      </c>
      <c r="D23" s="25"/>
      <c r="E23" s="23"/>
      <c r="F23" s="23"/>
      <c r="G23" s="26">
        <v>1</v>
      </c>
    </row>
    <row r="24" spans="3:7" x14ac:dyDescent="0.25">
      <c r="C24" s="42">
        <v>4</v>
      </c>
      <c r="D24" s="25"/>
      <c r="E24" s="23"/>
      <c r="F24" s="23"/>
      <c r="G24" s="26">
        <v>1</v>
      </c>
    </row>
    <row r="25" spans="3:7" x14ac:dyDescent="0.25">
      <c r="C25" s="42">
        <v>7</v>
      </c>
      <c r="D25" s="25"/>
      <c r="E25" s="23"/>
      <c r="F25" s="23"/>
      <c r="G25" s="26">
        <v>1</v>
      </c>
    </row>
    <row r="26" spans="3:7" x14ac:dyDescent="0.25">
      <c r="C26" s="42">
        <v>7</v>
      </c>
      <c r="D26" s="25"/>
      <c r="E26" s="23"/>
      <c r="F26" s="23"/>
      <c r="G26" s="26">
        <v>1</v>
      </c>
    </row>
    <row r="27" spans="3:7" x14ac:dyDescent="0.25">
      <c r="C27" s="42">
        <v>7</v>
      </c>
      <c r="D27" s="27"/>
      <c r="E27" s="28"/>
      <c r="F27" s="28"/>
      <c r="G27" s="29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BAE03-D1FA-4580-A6B3-40B3881525A7}">
  <dimension ref="A1:P24"/>
  <sheetViews>
    <sheetView tabSelected="1" workbookViewId="0">
      <selection activeCell="C14" sqref="C14:F19"/>
    </sheetView>
  </sheetViews>
  <sheetFormatPr defaultRowHeight="15" x14ac:dyDescent="0.25"/>
  <cols>
    <col min="3" max="3" width="11.85546875" bestFit="1" customWidth="1"/>
    <col min="6" max="6" width="11.7109375" customWidth="1"/>
  </cols>
  <sheetData>
    <row r="1" spans="1:16" x14ac:dyDescent="0.25">
      <c r="A1" s="1" t="s">
        <v>40</v>
      </c>
    </row>
    <row r="2" spans="1:16" x14ac:dyDescent="0.25">
      <c r="A2" s="1" t="s">
        <v>52</v>
      </c>
      <c r="H2" t="s">
        <v>3</v>
      </c>
    </row>
    <row r="3" spans="1:16" x14ac:dyDescent="0.25">
      <c r="A3" s="1" t="s">
        <v>38</v>
      </c>
      <c r="C3" s="3" t="s">
        <v>4</v>
      </c>
      <c r="D3" s="3" t="s">
        <v>5</v>
      </c>
      <c r="E3" s="3" t="s">
        <v>6</v>
      </c>
      <c r="F3" s="3" t="s">
        <v>7</v>
      </c>
      <c r="H3" s="3" t="s">
        <v>4</v>
      </c>
      <c r="I3" s="3" t="s">
        <v>5</v>
      </c>
      <c r="J3" s="3" t="s">
        <v>6</v>
      </c>
      <c r="K3" s="3" t="s">
        <v>7</v>
      </c>
    </row>
    <row r="4" spans="1:16" x14ac:dyDescent="0.25">
      <c r="C4" s="8">
        <v>31000</v>
      </c>
      <c r="D4" s="8">
        <v>33000</v>
      </c>
      <c r="E4" s="8">
        <v>10</v>
      </c>
      <c r="F4" s="8">
        <v>43700000</v>
      </c>
      <c r="H4" s="8">
        <f>LOG10(C4)</f>
        <v>4.4913616938342731</v>
      </c>
      <c r="I4" s="8">
        <f t="shared" ref="I4:K9" si="0">LOG10(D4)</f>
        <v>4.5185139398778871</v>
      </c>
      <c r="J4" s="8">
        <f t="shared" si="0"/>
        <v>1</v>
      </c>
      <c r="K4" s="8">
        <f t="shared" si="0"/>
        <v>7.6404814369704219</v>
      </c>
    </row>
    <row r="5" spans="1:16" x14ac:dyDescent="0.25">
      <c r="C5" s="9">
        <v>10</v>
      </c>
      <c r="D5" s="9">
        <v>2200</v>
      </c>
      <c r="E5" s="9">
        <v>10</v>
      </c>
      <c r="F5" s="9">
        <v>275000</v>
      </c>
      <c r="H5" s="9">
        <f t="shared" ref="H5:H9" si="1">LOG10(C5)</f>
        <v>1</v>
      </c>
      <c r="I5" s="9">
        <f t="shared" si="0"/>
        <v>3.3424226808222062</v>
      </c>
      <c r="J5" s="9">
        <f t="shared" si="0"/>
        <v>1</v>
      </c>
      <c r="K5" s="9">
        <f t="shared" si="0"/>
        <v>5.4393326938302629</v>
      </c>
    </row>
    <row r="6" spans="1:16" x14ac:dyDescent="0.25">
      <c r="C6" s="9">
        <v>10</v>
      </c>
      <c r="D6" s="9">
        <v>106</v>
      </c>
      <c r="E6" s="9">
        <v>10</v>
      </c>
      <c r="F6" s="9">
        <v>53600000</v>
      </c>
      <c r="H6" s="9">
        <f t="shared" si="1"/>
        <v>1</v>
      </c>
      <c r="I6" s="9">
        <f t="shared" si="0"/>
        <v>2.0253058652647704</v>
      </c>
      <c r="J6" s="9">
        <f t="shared" si="0"/>
        <v>1</v>
      </c>
      <c r="K6" s="9">
        <f t="shared" si="0"/>
        <v>7.7291647896927698</v>
      </c>
    </row>
    <row r="7" spans="1:16" x14ac:dyDescent="0.25">
      <c r="C7" s="9">
        <v>10</v>
      </c>
      <c r="D7" s="9">
        <v>8750</v>
      </c>
      <c r="E7" s="9">
        <v>209</v>
      </c>
      <c r="F7" s="9">
        <v>16900000</v>
      </c>
      <c r="H7" s="9">
        <f t="shared" si="1"/>
        <v>1</v>
      </c>
      <c r="I7" s="9">
        <f t="shared" si="0"/>
        <v>3.9420080530223132</v>
      </c>
      <c r="J7" s="9">
        <f t="shared" si="0"/>
        <v>2.3201462861110542</v>
      </c>
      <c r="K7" s="9">
        <f t="shared" si="0"/>
        <v>7.2278867046136739</v>
      </c>
    </row>
    <row r="8" spans="1:16" x14ac:dyDescent="0.25">
      <c r="C8" s="9">
        <v>967</v>
      </c>
      <c r="D8" s="9">
        <v>10</v>
      </c>
      <c r="E8" s="9">
        <v>1060</v>
      </c>
      <c r="F8" s="9">
        <v>67300</v>
      </c>
      <c r="H8" s="9">
        <f t="shared" si="1"/>
        <v>2.9854264740830017</v>
      </c>
      <c r="I8" s="9">
        <f t="shared" si="0"/>
        <v>1</v>
      </c>
      <c r="J8" s="9">
        <f t="shared" si="0"/>
        <v>3.0253058652647704</v>
      </c>
      <c r="K8" s="9">
        <f t="shared" si="0"/>
        <v>4.828015064223977</v>
      </c>
    </row>
    <row r="9" spans="1:16" x14ac:dyDescent="0.25">
      <c r="C9" s="10">
        <v>123</v>
      </c>
      <c r="D9" s="10">
        <v>31500</v>
      </c>
      <c r="E9" s="10">
        <v>10</v>
      </c>
      <c r="F9" s="10">
        <v>237000000</v>
      </c>
      <c r="H9" s="10">
        <f t="shared" si="1"/>
        <v>2.0899051114393981</v>
      </c>
      <c r="I9" s="10">
        <f t="shared" si="0"/>
        <v>4.4983105537896009</v>
      </c>
      <c r="J9" s="10">
        <f t="shared" si="0"/>
        <v>1</v>
      </c>
      <c r="K9" s="10">
        <f t="shared" si="0"/>
        <v>8.3747483460101044</v>
      </c>
    </row>
    <row r="11" spans="1:16" x14ac:dyDescent="0.25">
      <c r="F11" s="44">
        <f>GEOMEAN(F4:F9)</f>
        <v>7469155.582565777</v>
      </c>
      <c r="K11" s="44">
        <f>GEOMEAN(K4:K9)</f>
        <v>6.7415294942404547</v>
      </c>
    </row>
    <row r="12" spans="1:16" x14ac:dyDescent="0.25">
      <c r="C12" t="s">
        <v>54</v>
      </c>
      <c r="H12" t="s">
        <v>54</v>
      </c>
      <c r="M12" t="s">
        <v>3</v>
      </c>
    </row>
    <row r="13" spans="1:16" x14ac:dyDescent="0.25">
      <c r="C13" s="3" t="s">
        <v>4</v>
      </c>
      <c r="D13" s="3" t="s">
        <v>5</v>
      </c>
      <c r="E13" s="3" t="s">
        <v>6</v>
      </c>
      <c r="F13" s="3" t="s">
        <v>7</v>
      </c>
      <c r="H13" s="3" t="s">
        <v>4</v>
      </c>
      <c r="I13" s="3" t="s">
        <v>5</v>
      </c>
      <c r="J13" s="3" t="s">
        <v>6</v>
      </c>
      <c r="K13" s="3" t="s">
        <v>7</v>
      </c>
      <c r="M13" s="3" t="s">
        <v>4</v>
      </c>
      <c r="N13" s="3" t="s">
        <v>5</v>
      </c>
      <c r="O13" s="3" t="s">
        <v>6</v>
      </c>
      <c r="P13" s="3" t="s">
        <v>7</v>
      </c>
    </row>
    <row r="14" spans="1:16" x14ac:dyDescent="0.25">
      <c r="C14" s="52">
        <f>C4/$F$11*100</f>
        <v>0.4150402231861261</v>
      </c>
      <c r="D14" s="52">
        <f t="shared" ref="D14:F14" si="2">D4/$F$11*100</f>
        <v>0.44181701177877941</v>
      </c>
      <c r="E14" s="52">
        <f t="shared" si="2"/>
        <v>1.338839429632665E-4</v>
      </c>
      <c r="F14" s="50">
        <f t="shared" si="2"/>
        <v>585.07283074947452</v>
      </c>
      <c r="H14" s="46">
        <f>H4/$K$11*100</f>
        <v>66.622295395598499</v>
      </c>
      <c r="I14" s="46">
        <f t="shared" ref="I14:K14" si="3">I4/$K$11*100</f>
        <v>67.025056313084818</v>
      </c>
      <c r="J14" s="46">
        <f t="shared" si="3"/>
        <v>14.83342913287464</v>
      </c>
      <c r="K14" s="46">
        <f t="shared" si="3"/>
        <v>113.33453993634495</v>
      </c>
      <c r="M14" s="8">
        <f>LOG10(H14)</f>
        <v>1.8236195917365581</v>
      </c>
      <c r="N14" s="8">
        <f t="shared" ref="N14:N19" si="4">LOG10(I14)</f>
        <v>1.8262371875404333</v>
      </c>
      <c r="O14" s="8">
        <f t="shared" ref="O14:O19" si="5">LOG10(J14)</f>
        <v>1.1712415610979752</v>
      </c>
      <c r="P14" s="8">
        <f t="shared" ref="P14:P19" si="6">LOG10(K14)</f>
        <v>2.0543622860129482</v>
      </c>
    </row>
    <row r="15" spans="1:16" x14ac:dyDescent="0.25">
      <c r="C15" s="52">
        <f t="shared" ref="C15:F15" si="7">C5/$F$11*100</f>
        <v>1.338839429632665E-4</v>
      </c>
      <c r="D15" s="52">
        <f t="shared" si="7"/>
        <v>2.9454467451918626E-2</v>
      </c>
      <c r="E15" s="52">
        <f t="shared" si="7"/>
        <v>1.338839429632665E-4</v>
      </c>
      <c r="F15" s="50">
        <f t="shared" si="7"/>
        <v>3.6818084314898289</v>
      </c>
      <c r="H15" s="47">
        <f t="shared" ref="H15:K15" si="8">H5/$K$11*100</f>
        <v>14.83342913287464</v>
      </c>
      <c r="I15" s="47">
        <f t="shared" si="8"/>
        <v>49.579589968089067</v>
      </c>
      <c r="J15" s="47">
        <f t="shared" si="8"/>
        <v>14.83342913287464</v>
      </c>
      <c r="K15" s="47">
        <f t="shared" si="8"/>
        <v>80.683956044059315</v>
      </c>
      <c r="M15" s="9">
        <f t="shared" ref="M15:M19" si="9">LOG10(H15)</f>
        <v>1.1712415610979752</v>
      </c>
      <c r="N15" s="9">
        <f t="shared" si="4"/>
        <v>1.6953029307550644</v>
      </c>
      <c r="O15" s="9">
        <f t="shared" si="5"/>
        <v>1.1712415610979752</v>
      </c>
      <c r="P15" s="9">
        <f t="shared" si="6"/>
        <v>1.906787184111679</v>
      </c>
    </row>
    <row r="16" spans="1:16" x14ac:dyDescent="0.25">
      <c r="C16" s="52">
        <f t="shared" ref="C16:F16" si="10">C6/$F$11*100</f>
        <v>1.338839429632665E-4</v>
      </c>
      <c r="D16" s="52">
        <f t="shared" si="10"/>
        <v>1.4191697954106248E-3</v>
      </c>
      <c r="E16" s="52">
        <f t="shared" si="10"/>
        <v>1.338839429632665E-4</v>
      </c>
      <c r="F16" s="50">
        <f t="shared" si="10"/>
        <v>717.61793428310841</v>
      </c>
      <c r="H16" s="47">
        <f t="shared" ref="H16:K16" si="11">H6/$K$11*100</f>
        <v>14.83342913287464</v>
      </c>
      <c r="I16" s="47">
        <f t="shared" si="11"/>
        <v>30.042231024800326</v>
      </c>
      <c r="J16" s="47">
        <f t="shared" si="11"/>
        <v>14.83342913287464</v>
      </c>
      <c r="K16" s="47">
        <f t="shared" si="11"/>
        <v>114.65001816421763</v>
      </c>
      <c r="M16" s="9">
        <f t="shared" si="9"/>
        <v>1.1712415610979752</v>
      </c>
      <c r="N16" s="9">
        <f t="shared" si="4"/>
        <v>1.4777321815205924</v>
      </c>
      <c r="O16" s="9">
        <f t="shared" si="5"/>
        <v>1.1712415610979752</v>
      </c>
      <c r="P16" s="9">
        <f t="shared" si="6"/>
        <v>2.0593741278720534</v>
      </c>
    </row>
    <row r="17" spans="2:16" x14ac:dyDescent="0.25">
      <c r="C17" s="52">
        <f t="shared" ref="C17:F17" si="12">C7/$F$11*100</f>
        <v>1.338839429632665E-4</v>
      </c>
      <c r="D17" s="52">
        <f t="shared" si="12"/>
        <v>0.11714845009285818</v>
      </c>
      <c r="E17" s="52">
        <f t="shared" si="12"/>
        <v>2.7981744079322696E-3</v>
      </c>
      <c r="F17" s="50">
        <f t="shared" si="12"/>
        <v>226.2638636079204</v>
      </c>
      <c r="H17" s="47">
        <f t="shared" ref="H17:K17" si="13">H7/$K$11*100</f>
        <v>14.83342913287464</v>
      </c>
      <c r="I17" s="47">
        <f t="shared" si="13"/>
        <v>58.473497095727623</v>
      </c>
      <c r="J17" s="47">
        <f t="shared" si="13"/>
        <v>34.415725512930614</v>
      </c>
      <c r="K17" s="47">
        <f t="shared" si="13"/>
        <v>107.21434521333376</v>
      </c>
      <c r="M17" s="9">
        <f t="shared" si="9"/>
        <v>1.1712415610979752</v>
      </c>
      <c r="N17" s="9">
        <f t="shared" si="4"/>
        <v>1.7669590682508316</v>
      </c>
      <c r="O17" s="9">
        <f t="shared" si="5"/>
        <v>1.5367569292853978</v>
      </c>
      <c r="P17" s="9">
        <f t="shared" si="6"/>
        <v>2.0302528975786331</v>
      </c>
    </row>
    <row r="18" spans="2:16" x14ac:dyDescent="0.25">
      <c r="C18" s="52">
        <f t="shared" ref="C18:F18" si="14">C8/$F$11*100</f>
        <v>1.2946577284547869E-2</v>
      </c>
      <c r="D18" s="52">
        <f t="shared" si="14"/>
        <v>1.338839429632665E-4</v>
      </c>
      <c r="E18" s="52">
        <f t="shared" si="14"/>
        <v>1.4191697954106249E-2</v>
      </c>
      <c r="F18" s="50">
        <f t="shared" si="14"/>
        <v>0.90103893614278341</v>
      </c>
      <c r="H18" s="47">
        <f t="shared" ref="H18:K19" si="15">H8/$K$11*100</f>
        <v>44.284112034718014</v>
      </c>
      <c r="I18" s="47">
        <f t="shared" si="15"/>
        <v>14.83342913287464</v>
      </c>
      <c r="J18" s="47">
        <f t="shared" si="15"/>
        <v>44.875660157674972</v>
      </c>
      <c r="K18" s="47">
        <f t="shared" si="15"/>
        <v>71.616019307617563</v>
      </c>
      <c r="M18" s="9">
        <f t="shared" si="9"/>
        <v>1.6462479408216892</v>
      </c>
      <c r="N18" s="9">
        <f t="shared" si="4"/>
        <v>1.1712415610979752</v>
      </c>
      <c r="O18" s="9">
        <f t="shared" si="5"/>
        <v>1.652010850460506</v>
      </c>
      <c r="P18" s="9">
        <f t="shared" si="6"/>
        <v>1.8550101775976739</v>
      </c>
    </row>
    <row r="19" spans="2:16" x14ac:dyDescent="0.25">
      <c r="C19" s="52">
        <f t="shared" ref="C19:F19" si="16">C9/$F$11*100</f>
        <v>1.6467724984481776E-3</v>
      </c>
      <c r="D19" s="52">
        <f t="shared" si="16"/>
        <v>0.42173442033428943</v>
      </c>
      <c r="E19" s="52">
        <f t="shared" si="16"/>
        <v>1.338839429632665E-4</v>
      </c>
      <c r="F19" s="50">
        <f t="shared" si="16"/>
        <v>3173.0494482294157</v>
      </c>
      <c r="H19" s="48">
        <f t="shared" si="15"/>
        <v>31.000459364968791</v>
      </c>
      <c r="I19" s="48">
        <f t="shared" si="15"/>
        <v>66.725370817300117</v>
      </c>
      <c r="J19" s="48">
        <f t="shared" si="15"/>
        <v>14.83342913287464</v>
      </c>
      <c r="K19" s="48">
        <f t="shared" ref="K19" si="17">K9/$K$11*100</f>
        <v>124.22623609619998</v>
      </c>
      <c r="M19" s="10">
        <f t="shared" si="9"/>
        <v>1.4913681292598542</v>
      </c>
      <c r="N19" s="10">
        <f t="shared" si="4"/>
        <v>1.8242909959995939</v>
      </c>
      <c r="O19" s="10">
        <f t="shared" si="5"/>
        <v>1.1712415610979752</v>
      </c>
      <c r="P19" s="10">
        <f t="shared" si="6"/>
        <v>2.0942133268270124</v>
      </c>
    </row>
    <row r="20" spans="2:16" x14ac:dyDescent="0.25">
      <c r="B20" s="1" t="s">
        <v>53</v>
      </c>
      <c r="C20" s="51">
        <f>GEOMEAN(C14:C19)</f>
        <v>1.6640921580116977E-3</v>
      </c>
      <c r="D20" s="51">
        <f t="shared" ref="D20:F20" si="18">GEOMEAN(D14:D19)</f>
        <v>2.2275220387584924E-2</v>
      </c>
      <c r="E20" s="51">
        <f t="shared" si="18"/>
        <v>4.8339689076217922E-4</v>
      </c>
      <c r="F20" s="49">
        <f t="shared" si="18"/>
        <v>100</v>
      </c>
      <c r="G20" s="1" t="s">
        <v>53</v>
      </c>
      <c r="H20" s="49">
        <f>GEOMEAN(H14:H19)</f>
        <v>25.851954974329203</v>
      </c>
      <c r="I20" s="49">
        <f t="shared" ref="I20:K20" si="19">GEOMEAN(I14:I19)</f>
        <v>42.360458697825152</v>
      </c>
      <c r="J20" s="49">
        <f t="shared" si="19"/>
        <v>20.525275919938537</v>
      </c>
      <c r="K20" s="49">
        <f t="shared" si="19"/>
        <v>100.00000000000001</v>
      </c>
    </row>
    <row r="21" spans="2:16" x14ac:dyDescent="0.25">
      <c r="K21" s="45"/>
    </row>
    <row r="22" spans="2:16" x14ac:dyDescent="0.25">
      <c r="K22" s="45"/>
    </row>
    <row r="23" spans="2:16" x14ac:dyDescent="0.25">
      <c r="H23" s="45"/>
      <c r="I23" s="45"/>
      <c r="J23" s="45"/>
      <c r="K23" s="45"/>
    </row>
    <row r="24" spans="2:16" x14ac:dyDescent="0.25">
      <c r="H24" s="45"/>
      <c r="I24" s="45"/>
      <c r="J24" s="45"/>
      <c r="K24" s="4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9FBA1-3BEC-495D-9C31-220E27D2ACD6}">
  <dimension ref="A1:J25"/>
  <sheetViews>
    <sheetView workbookViewId="0">
      <selection sqref="A1:A3"/>
    </sheetView>
  </sheetViews>
  <sheetFormatPr defaultRowHeight="15" x14ac:dyDescent="0.25"/>
  <sheetData>
    <row r="1" spans="1:10" x14ac:dyDescent="0.25">
      <c r="A1" s="1" t="s">
        <v>0</v>
      </c>
    </row>
    <row r="2" spans="1:10" x14ac:dyDescent="0.25">
      <c r="A2" s="1" t="s">
        <v>9</v>
      </c>
    </row>
    <row r="3" spans="1:10" x14ac:dyDescent="0.25">
      <c r="A3" s="1" t="s">
        <v>2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510300</v>
      </c>
      <c r="C7" s="4">
        <v>18900</v>
      </c>
      <c r="D7" s="4">
        <v>700</v>
      </c>
      <c r="E7" s="4">
        <v>300</v>
      </c>
      <c r="G7" s="8">
        <f>LOG10(B7)</f>
        <v>5.7078255683322316</v>
      </c>
      <c r="H7" s="8">
        <f t="shared" ref="H7:J12" si="0">LOG10(C7)</f>
        <v>4.2764618041732438</v>
      </c>
      <c r="I7" s="8">
        <f t="shared" si="0"/>
        <v>2.8450980400142569</v>
      </c>
      <c r="J7" s="8">
        <f t="shared" si="0"/>
        <v>2.4771212547196626</v>
      </c>
    </row>
    <row r="8" spans="1:10" x14ac:dyDescent="0.25">
      <c r="B8" s="5">
        <v>72900</v>
      </c>
      <c r="C8" s="5">
        <v>56700</v>
      </c>
      <c r="D8" s="5">
        <v>11700</v>
      </c>
      <c r="E8" s="5">
        <v>300</v>
      </c>
      <c r="G8" s="9">
        <f t="shared" ref="G8:G12" si="1">LOG10(B8)</f>
        <v>4.8627275283179747</v>
      </c>
      <c r="H8" s="9">
        <f t="shared" si="0"/>
        <v>4.7535830588929064</v>
      </c>
      <c r="I8" s="9">
        <f t="shared" si="0"/>
        <v>4.0681858617461613</v>
      </c>
      <c r="J8" s="9">
        <f t="shared" si="0"/>
        <v>2.4771212547196626</v>
      </c>
    </row>
    <row r="9" spans="1:10" x14ac:dyDescent="0.25">
      <c r="B9" s="5">
        <v>510300</v>
      </c>
      <c r="C9" s="5">
        <v>18900</v>
      </c>
      <c r="D9" s="5">
        <v>6300</v>
      </c>
      <c r="E9" s="5">
        <v>300</v>
      </c>
      <c r="G9" s="9">
        <f t="shared" si="1"/>
        <v>5.7078255683322316</v>
      </c>
      <c r="H9" s="9">
        <f t="shared" si="0"/>
        <v>4.2764618041732438</v>
      </c>
      <c r="I9" s="9">
        <f t="shared" si="0"/>
        <v>3.7993405494535817</v>
      </c>
      <c r="J9" s="9">
        <f t="shared" si="0"/>
        <v>2.4771212547196626</v>
      </c>
    </row>
    <row r="10" spans="1:10" x14ac:dyDescent="0.25">
      <c r="B10" s="5">
        <v>56700</v>
      </c>
      <c r="C10" s="5">
        <v>18900</v>
      </c>
      <c r="D10" s="5">
        <v>2100</v>
      </c>
      <c r="E10" s="5">
        <v>300</v>
      </c>
      <c r="G10" s="9">
        <f t="shared" si="1"/>
        <v>4.7535830588929064</v>
      </c>
      <c r="H10" s="9">
        <f t="shared" si="0"/>
        <v>4.2764618041732438</v>
      </c>
      <c r="I10" s="9">
        <f t="shared" si="0"/>
        <v>3.3222192947339191</v>
      </c>
      <c r="J10" s="9">
        <f t="shared" si="0"/>
        <v>2.4771212547196626</v>
      </c>
    </row>
    <row r="11" spans="1:10" x14ac:dyDescent="0.25">
      <c r="B11" s="5">
        <v>56700</v>
      </c>
      <c r="C11" s="5">
        <v>24300</v>
      </c>
      <c r="D11" s="5">
        <v>2100</v>
      </c>
      <c r="E11" s="5">
        <v>300</v>
      </c>
      <c r="G11" s="9">
        <f t="shared" si="1"/>
        <v>4.7535830588929064</v>
      </c>
      <c r="H11" s="9">
        <f t="shared" si="0"/>
        <v>4.3856062735983121</v>
      </c>
      <c r="I11" s="9">
        <f t="shared" si="0"/>
        <v>3.3222192947339191</v>
      </c>
      <c r="J11" s="9">
        <f t="shared" si="0"/>
        <v>2.4771212547196626</v>
      </c>
    </row>
    <row r="12" spans="1:10" x14ac:dyDescent="0.25">
      <c r="B12" s="6">
        <v>656100</v>
      </c>
      <c r="C12" s="6">
        <v>8100</v>
      </c>
      <c r="D12" s="6">
        <v>4500</v>
      </c>
      <c r="E12" s="6">
        <v>300</v>
      </c>
      <c r="G12" s="10">
        <f t="shared" si="1"/>
        <v>5.8169700377572999</v>
      </c>
      <c r="H12" s="10">
        <f t="shared" si="0"/>
        <v>3.90848501887865</v>
      </c>
      <c r="I12" s="10">
        <f t="shared" si="0"/>
        <v>3.6532125137753435</v>
      </c>
      <c r="J12" s="10">
        <f t="shared" si="0"/>
        <v>2.4771212547196626</v>
      </c>
    </row>
    <row r="20" spans="4:7" x14ac:dyDescent="0.25">
      <c r="D20" s="2"/>
      <c r="E20" s="2"/>
      <c r="F20" s="2"/>
      <c r="G20" s="2"/>
    </row>
    <row r="21" spans="4:7" x14ac:dyDescent="0.25">
      <c r="D21" s="2"/>
      <c r="E21" s="2"/>
      <c r="F21" s="2"/>
      <c r="G21" s="2"/>
    </row>
    <row r="22" spans="4:7" x14ac:dyDescent="0.25">
      <c r="D22" s="2"/>
      <c r="E22" s="2"/>
      <c r="F22" s="2"/>
      <c r="G22" s="2"/>
    </row>
    <row r="23" spans="4:7" x14ac:dyDescent="0.25">
      <c r="D23" s="2"/>
      <c r="E23" s="2"/>
      <c r="F23" s="2"/>
      <c r="G23" s="2"/>
    </row>
    <row r="24" spans="4:7" x14ac:dyDescent="0.25">
      <c r="D24" s="2"/>
      <c r="E24" s="2"/>
      <c r="F24" s="2"/>
      <c r="G24" s="2"/>
    </row>
    <row r="25" spans="4:7" x14ac:dyDescent="0.25">
      <c r="D25" s="2"/>
      <c r="E25" s="2"/>
      <c r="F25" s="2"/>
      <c r="G25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D4B5-C6AE-45B7-8AD3-4EB33DA160E0}">
  <dimension ref="A1:N11"/>
  <sheetViews>
    <sheetView workbookViewId="0">
      <selection activeCell="L16" sqref="L16"/>
    </sheetView>
  </sheetViews>
  <sheetFormatPr defaultRowHeight="15" x14ac:dyDescent="0.25"/>
  <sheetData>
    <row r="1" spans="1:14" x14ac:dyDescent="0.25">
      <c r="A1" s="1" t="s">
        <v>0</v>
      </c>
    </row>
    <row r="2" spans="1:14" x14ac:dyDescent="0.25">
      <c r="A2" s="1" t="s">
        <v>10</v>
      </c>
    </row>
    <row r="3" spans="1:14" x14ac:dyDescent="0.25">
      <c r="A3" s="1" t="s">
        <v>2</v>
      </c>
    </row>
    <row r="5" spans="1:14" x14ac:dyDescent="0.25">
      <c r="B5" s="11" t="s">
        <v>11</v>
      </c>
      <c r="C5" s="11" t="s">
        <v>12</v>
      </c>
      <c r="D5" s="11" t="s">
        <v>13</v>
      </c>
      <c r="E5" s="11" t="s">
        <v>11</v>
      </c>
      <c r="F5" s="11" t="s">
        <v>12</v>
      </c>
      <c r="G5" s="11" t="s">
        <v>13</v>
      </c>
      <c r="I5" s="11" t="s">
        <v>11</v>
      </c>
      <c r="J5" s="11" t="s">
        <v>12</v>
      </c>
      <c r="K5" s="11" t="s">
        <v>13</v>
      </c>
      <c r="L5" s="11" t="s">
        <v>11</v>
      </c>
      <c r="M5" s="11" t="s">
        <v>12</v>
      </c>
      <c r="N5" s="11" t="s">
        <v>13</v>
      </c>
    </row>
    <row r="6" spans="1:14" x14ac:dyDescent="0.25">
      <c r="B6" s="4">
        <v>2700</v>
      </c>
      <c r="C6" s="4">
        <v>8100</v>
      </c>
      <c r="D6" s="4">
        <v>510300</v>
      </c>
      <c r="E6" s="4">
        <v>900</v>
      </c>
      <c r="F6" s="4">
        <v>2700</v>
      </c>
      <c r="G6" s="4">
        <v>18900</v>
      </c>
      <c r="I6" s="8">
        <f>LOG10(B6)</f>
        <v>3.4313637641589874</v>
      </c>
      <c r="J6" s="8">
        <f t="shared" ref="J6:N11" si="0">LOG10(C6)</f>
        <v>3.90848501887865</v>
      </c>
      <c r="K6" s="8">
        <f t="shared" si="0"/>
        <v>5.7078255683322316</v>
      </c>
      <c r="L6" s="8">
        <f t="shared" si="0"/>
        <v>2.9542425094393248</v>
      </c>
      <c r="M6" s="8">
        <f t="shared" si="0"/>
        <v>3.4313637641589874</v>
      </c>
      <c r="N6" s="8">
        <f t="shared" si="0"/>
        <v>4.2764618041732438</v>
      </c>
    </row>
    <row r="7" spans="1:14" x14ac:dyDescent="0.25">
      <c r="B7" s="5">
        <v>900</v>
      </c>
      <c r="C7" s="5">
        <v>8100</v>
      </c>
      <c r="D7" s="5">
        <v>72900</v>
      </c>
      <c r="E7" s="5">
        <v>300</v>
      </c>
      <c r="F7" s="5">
        <v>8100</v>
      </c>
      <c r="G7" s="5">
        <v>56700</v>
      </c>
      <c r="I7" s="9">
        <f>LOG10(B7)</f>
        <v>2.9542425094393248</v>
      </c>
      <c r="J7" s="9">
        <f t="shared" si="0"/>
        <v>3.90848501887865</v>
      </c>
      <c r="K7" s="9">
        <f t="shared" si="0"/>
        <v>4.8627275283179747</v>
      </c>
      <c r="L7" s="9">
        <f t="shared" si="0"/>
        <v>2.4771212547196626</v>
      </c>
      <c r="M7" s="9">
        <f t="shared" si="0"/>
        <v>3.90848501887865</v>
      </c>
      <c r="N7" s="9">
        <f t="shared" si="0"/>
        <v>4.7535830588929064</v>
      </c>
    </row>
    <row r="8" spans="1:14" x14ac:dyDescent="0.25">
      <c r="B8" s="5">
        <v>4500</v>
      </c>
      <c r="C8" s="5">
        <v>8100</v>
      </c>
      <c r="D8" s="5">
        <v>510300</v>
      </c>
      <c r="E8" s="5"/>
      <c r="F8" s="5">
        <v>8100</v>
      </c>
      <c r="G8" s="5">
        <v>18900</v>
      </c>
      <c r="I8" s="9">
        <f t="shared" ref="I8:I11" si="1">LOG10(B8)</f>
        <v>3.6532125137753435</v>
      </c>
      <c r="J8" s="9">
        <f t="shared" si="0"/>
        <v>3.90848501887865</v>
      </c>
      <c r="K8" s="9">
        <f t="shared" si="0"/>
        <v>5.7078255683322316</v>
      </c>
      <c r="L8" s="9"/>
      <c r="M8" s="9">
        <f t="shared" si="0"/>
        <v>3.90848501887865</v>
      </c>
      <c r="N8" s="9">
        <f t="shared" si="0"/>
        <v>4.2764618041732438</v>
      </c>
    </row>
    <row r="9" spans="1:14" x14ac:dyDescent="0.25">
      <c r="B9" s="5">
        <v>900</v>
      </c>
      <c r="C9" s="5">
        <v>2700</v>
      </c>
      <c r="D9" s="5">
        <v>56700</v>
      </c>
      <c r="E9" s="5">
        <v>2100</v>
      </c>
      <c r="F9" s="5"/>
      <c r="G9" s="5">
        <v>18900</v>
      </c>
      <c r="I9" s="9">
        <f t="shared" si="1"/>
        <v>2.9542425094393248</v>
      </c>
      <c r="J9" s="9">
        <f t="shared" si="0"/>
        <v>3.4313637641589874</v>
      </c>
      <c r="K9" s="9">
        <f t="shared" si="0"/>
        <v>4.7535830588929064</v>
      </c>
      <c r="L9" s="9">
        <f t="shared" si="0"/>
        <v>3.3222192947339191</v>
      </c>
      <c r="M9" s="9"/>
      <c r="N9" s="9">
        <f t="shared" si="0"/>
        <v>4.2764618041732438</v>
      </c>
    </row>
    <row r="10" spans="1:14" x14ac:dyDescent="0.25">
      <c r="B10" s="5"/>
      <c r="C10" s="5">
        <v>6300</v>
      </c>
      <c r="D10" s="5">
        <v>56700</v>
      </c>
      <c r="E10" s="5">
        <v>2700</v>
      </c>
      <c r="F10" s="5">
        <v>6300</v>
      </c>
      <c r="G10" s="5">
        <v>24300</v>
      </c>
      <c r="I10" s="9"/>
      <c r="J10" s="9">
        <f t="shared" si="0"/>
        <v>3.7993405494535817</v>
      </c>
      <c r="K10" s="9">
        <f t="shared" si="0"/>
        <v>4.7535830588929064</v>
      </c>
      <c r="L10" s="9">
        <f t="shared" si="0"/>
        <v>3.4313637641589874</v>
      </c>
      <c r="M10" s="9">
        <f t="shared" si="0"/>
        <v>3.7993405494535817</v>
      </c>
      <c r="N10" s="9">
        <f t="shared" si="0"/>
        <v>4.3856062735983121</v>
      </c>
    </row>
    <row r="11" spans="1:14" x14ac:dyDescent="0.25">
      <c r="B11" s="6">
        <v>500</v>
      </c>
      <c r="C11" s="6">
        <v>2700</v>
      </c>
      <c r="D11" s="6">
        <v>656100</v>
      </c>
      <c r="E11" s="6">
        <v>900</v>
      </c>
      <c r="F11" s="6">
        <v>2700</v>
      </c>
      <c r="G11" s="6">
        <v>8100</v>
      </c>
      <c r="I11" s="10">
        <f t="shared" si="1"/>
        <v>2.6989700043360187</v>
      </c>
      <c r="J11" s="10">
        <f t="shared" si="0"/>
        <v>3.4313637641589874</v>
      </c>
      <c r="K11" s="10">
        <f t="shared" si="0"/>
        <v>5.8169700377572999</v>
      </c>
      <c r="L11" s="10">
        <f t="shared" si="0"/>
        <v>2.9542425094393248</v>
      </c>
      <c r="M11" s="10">
        <f t="shared" si="0"/>
        <v>3.4313637641589874</v>
      </c>
      <c r="N11" s="10">
        <f t="shared" si="0"/>
        <v>3.90848501887865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244E-2880-4300-9EC5-C7A41921F854}">
  <dimension ref="A1:J12"/>
  <sheetViews>
    <sheetView workbookViewId="0">
      <selection activeCell="D29" sqref="D29"/>
    </sheetView>
  </sheetViews>
  <sheetFormatPr defaultRowHeight="15" x14ac:dyDescent="0.25"/>
  <sheetData>
    <row r="1" spans="1:10" x14ac:dyDescent="0.25">
      <c r="A1" s="1" t="s">
        <v>14</v>
      </c>
    </row>
    <row r="2" spans="1:10" x14ac:dyDescent="0.25">
      <c r="A2" s="1" t="s">
        <v>1</v>
      </c>
    </row>
    <row r="3" spans="1:10" x14ac:dyDescent="0.25">
      <c r="A3" s="1" t="s">
        <v>2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21</v>
      </c>
      <c r="C7" s="4">
        <v>20</v>
      </c>
      <c r="D7" s="4">
        <v>6</v>
      </c>
      <c r="E7" s="4">
        <v>6</v>
      </c>
      <c r="G7" s="8">
        <f>LOG10(B7)</f>
        <v>1.3222192947339193</v>
      </c>
      <c r="H7" s="8">
        <f t="shared" ref="H7:J12" si="0">LOG10(C7)</f>
        <v>1.3010299956639813</v>
      </c>
      <c r="I7" s="8">
        <f t="shared" si="0"/>
        <v>0.77815125038364363</v>
      </c>
      <c r="J7" s="8">
        <f t="shared" si="0"/>
        <v>0.77815125038364363</v>
      </c>
    </row>
    <row r="8" spans="1:10" x14ac:dyDescent="0.25">
      <c r="B8" s="5">
        <v>20</v>
      </c>
      <c r="C8" s="5">
        <v>6</v>
      </c>
      <c r="D8" s="5">
        <v>6</v>
      </c>
      <c r="E8" s="5">
        <v>6</v>
      </c>
      <c r="G8" s="9">
        <f t="shared" ref="G8:G12" si="1">LOG10(B8)</f>
        <v>1.3010299956639813</v>
      </c>
      <c r="H8" s="9">
        <f t="shared" si="0"/>
        <v>0.77815125038364363</v>
      </c>
      <c r="I8" s="9">
        <f t="shared" si="0"/>
        <v>0.77815125038364363</v>
      </c>
      <c r="J8" s="9">
        <f t="shared" si="0"/>
        <v>0.77815125038364363</v>
      </c>
    </row>
    <row r="9" spans="1:10" x14ac:dyDescent="0.25">
      <c r="B9" s="5">
        <v>62</v>
      </c>
      <c r="C9" s="5">
        <v>6</v>
      </c>
      <c r="D9" s="5">
        <v>6</v>
      </c>
      <c r="E9" s="5">
        <v>6</v>
      </c>
      <c r="G9" s="9">
        <f t="shared" si="1"/>
        <v>1.7923916894982539</v>
      </c>
      <c r="H9" s="9">
        <f t="shared" si="0"/>
        <v>0.77815125038364363</v>
      </c>
      <c r="I9" s="9">
        <f t="shared" si="0"/>
        <v>0.77815125038364363</v>
      </c>
      <c r="J9" s="9">
        <f t="shared" si="0"/>
        <v>0.77815125038364363</v>
      </c>
    </row>
    <row r="10" spans="1:10" x14ac:dyDescent="0.25">
      <c r="B10" s="5">
        <v>25</v>
      </c>
      <c r="C10" s="5">
        <v>6</v>
      </c>
      <c r="D10" s="5">
        <v>6</v>
      </c>
      <c r="E10" s="5">
        <v>6</v>
      </c>
      <c r="G10" s="9">
        <f t="shared" si="1"/>
        <v>1.3979400086720377</v>
      </c>
      <c r="H10" s="9">
        <f t="shared" si="0"/>
        <v>0.77815125038364363</v>
      </c>
      <c r="I10" s="9">
        <f t="shared" si="0"/>
        <v>0.77815125038364363</v>
      </c>
      <c r="J10" s="9">
        <f t="shared" si="0"/>
        <v>0.77815125038364363</v>
      </c>
    </row>
    <row r="11" spans="1:10" x14ac:dyDescent="0.25">
      <c r="B11" s="5">
        <v>18</v>
      </c>
      <c r="C11" s="5">
        <v>21</v>
      </c>
      <c r="D11" s="5">
        <v>6</v>
      </c>
      <c r="E11" s="5">
        <v>6</v>
      </c>
      <c r="G11" s="9">
        <f t="shared" si="1"/>
        <v>1.255272505103306</v>
      </c>
      <c r="H11" s="9">
        <f t="shared" si="0"/>
        <v>1.3222192947339193</v>
      </c>
      <c r="I11" s="9">
        <f t="shared" si="0"/>
        <v>0.77815125038364363</v>
      </c>
      <c r="J11" s="9">
        <f t="shared" si="0"/>
        <v>0.77815125038364363</v>
      </c>
    </row>
    <row r="12" spans="1:10" x14ac:dyDescent="0.25">
      <c r="B12" s="6">
        <v>57</v>
      </c>
      <c r="C12" s="6">
        <v>6</v>
      </c>
      <c r="D12" s="6">
        <v>6</v>
      </c>
      <c r="E12" s="6">
        <v>6</v>
      </c>
      <c r="G12" s="10">
        <f t="shared" si="1"/>
        <v>1.7558748556724915</v>
      </c>
      <c r="H12" s="10">
        <f t="shared" si="0"/>
        <v>0.77815125038364363</v>
      </c>
      <c r="I12" s="10">
        <f t="shared" si="0"/>
        <v>0.77815125038364363</v>
      </c>
      <c r="J12" s="10">
        <f t="shared" si="0"/>
        <v>0.77815125038364363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571D-EA03-4A53-A846-70EF20FB9AC8}">
  <dimension ref="A1:J12"/>
  <sheetViews>
    <sheetView workbookViewId="0">
      <selection activeCell="D26" sqref="D26"/>
    </sheetView>
  </sheetViews>
  <sheetFormatPr defaultRowHeight="15" x14ac:dyDescent="0.25"/>
  <sheetData>
    <row r="1" spans="1:10" x14ac:dyDescent="0.25">
      <c r="A1" s="1" t="s">
        <v>14</v>
      </c>
    </row>
    <row r="2" spans="1:10" x14ac:dyDescent="0.25">
      <c r="A2" s="1" t="s">
        <v>8</v>
      </c>
    </row>
    <row r="3" spans="1:10" x14ac:dyDescent="0.25">
      <c r="A3" s="1" t="s">
        <v>2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51</v>
      </c>
      <c r="C7" s="4">
        <v>52</v>
      </c>
      <c r="D7" s="4">
        <v>6</v>
      </c>
      <c r="E7" s="4">
        <v>6</v>
      </c>
      <c r="G7" s="8">
        <f>LOG10(B7)</f>
        <v>1.7075701760979363</v>
      </c>
      <c r="H7" s="8">
        <f t="shared" ref="H7:J12" si="0">LOG10(C7)</f>
        <v>1.7160033436347992</v>
      </c>
      <c r="I7" s="8">
        <f t="shared" si="0"/>
        <v>0.77815125038364363</v>
      </c>
      <c r="J7" s="8">
        <f t="shared" si="0"/>
        <v>0.77815125038364363</v>
      </c>
    </row>
    <row r="8" spans="1:10" x14ac:dyDescent="0.25">
      <c r="B8" s="5">
        <v>17</v>
      </c>
      <c r="C8" s="5">
        <v>154</v>
      </c>
      <c r="D8" s="5">
        <v>6</v>
      </c>
      <c r="E8" s="5">
        <v>6</v>
      </c>
      <c r="G8" s="9">
        <f t="shared" ref="G8:G12" si="1">LOG10(B8)</f>
        <v>1.2304489213782739</v>
      </c>
      <c r="H8" s="9">
        <f t="shared" si="0"/>
        <v>2.1875207208364631</v>
      </c>
      <c r="I8" s="9">
        <f t="shared" si="0"/>
        <v>0.77815125038364363</v>
      </c>
      <c r="J8" s="9">
        <f t="shared" si="0"/>
        <v>0.77815125038364363</v>
      </c>
    </row>
    <row r="9" spans="1:10" x14ac:dyDescent="0.25">
      <c r="B9" s="5">
        <v>128</v>
      </c>
      <c r="C9" s="5"/>
      <c r="D9" s="5">
        <v>6</v>
      </c>
      <c r="E9" s="5">
        <v>6</v>
      </c>
      <c r="G9" s="9">
        <f t="shared" si="1"/>
        <v>2.1072099696478683</v>
      </c>
      <c r="H9" s="9" t="e">
        <f t="shared" si="0"/>
        <v>#NUM!</v>
      </c>
      <c r="I9" s="9">
        <f t="shared" si="0"/>
        <v>0.77815125038364363</v>
      </c>
      <c r="J9" s="9">
        <f t="shared" si="0"/>
        <v>0.77815125038364363</v>
      </c>
    </row>
    <row r="10" spans="1:10" x14ac:dyDescent="0.25">
      <c r="B10" s="5">
        <v>23</v>
      </c>
      <c r="C10" s="5">
        <v>25</v>
      </c>
      <c r="D10" s="5">
        <v>6</v>
      </c>
      <c r="E10" s="5">
        <v>6</v>
      </c>
      <c r="G10" s="9">
        <f t="shared" si="1"/>
        <v>1.3617278360175928</v>
      </c>
      <c r="H10" s="9">
        <f t="shared" si="0"/>
        <v>1.3979400086720377</v>
      </c>
      <c r="I10" s="9">
        <f t="shared" si="0"/>
        <v>0.77815125038364363</v>
      </c>
      <c r="J10" s="9">
        <f t="shared" si="0"/>
        <v>0.77815125038364363</v>
      </c>
    </row>
    <row r="11" spans="1:10" x14ac:dyDescent="0.25">
      <c r="B11" s="5">
        <v>21</v>
      </c>
      <c r="C11" s="5">
        <v>43</v>
      </c>
      <c r="D11" s="5">
        <v>6</v>
      </c>
      <c r="E11" s="5">
        <v>6</v>
      </c>
      <c r="G11" s="9">
        <f t="shared" si="1"/>
        <v>1.3222192947339193</v>
      </c>
      <c r="H11" s="9">
        <f t="shared" si="0"/>
        <v>1.6334684555795864</v>
      </c>
      <c r="I11" s="9">
        <f t="shared" si="0"/>
        <v>0.77815125038364363</v>
      </c>
      <c r="J11" s="9">
        <f t="shared" si="0"/>
        <v>0.77815125038364363</v>
      </c>
    </row>
    <row r="12" spans="1:10" x14ac:dyDescent="0.25">
      <c r="B12" s="6">
        <v>20</v>
      </c>
      <c r="C12" s="6">
        <v>11</v>
      </c>
      <c r="D12" s="6">
        <v>6</v>
      </c>
      <c r="E12" s="6">
        <v>6</v>
      </c>
      <c r="G12" s="10">
        <f t="shared" si="1"/>
        <v>1.3010299956639813</v>
      </c>
      <c r="H12" s="10">
        <f t="shared" si="0"/>
        <v>1.0413926851582251</v>
      </c>
      <c r="I12" s="10">
        <f t="shared" si="0"/>
        <v>0.77815125038364363</v>
      </c>
      <c r="J12" s="10">
        <f t="shared" si="0"/>
        <v>0.77815125038364363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74C2-9FF7-4793-9B45-3753E11FA558}">
  <dimension ref="A1:J25"/>
  <sheetViews>
    <sheetView workbookViewId="0">
      <selection activeCell="E33" sqref="E33"/>
    </sheetView>
  </sheetViews>
  <sheetFormatPr defaultRowHeight="15" x14ac:dyDescent="0.25"/>
  <sheetData>
    <row r="1" spans="1:10" x14ac:dyDescent="0.25">
      <c r="A1" s="1" t="s">
        <v>15</v>
      </c>
    </row>
    <row r="2" spans="1:10" x14ac:dyDescent="0.25">
      <c r="A2" s="1" t="s">
        <v>9</v>
      </c>
    </row>
    <row r="3" spans="1:10" x14ac:dyDescent="0.25">
      <c r="A3" s="1" t="s">
        <v>2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536</v>
      </c>
      <c r="C7" s="4">
        <v>20</v>
      </c>
      <c r="D7" s="4">
        <v>48</v>
      </c>
      <c r="E7" s="4"/>
      <c r="G7" s="8">
        <f>LOG10(B7)</f>
        <v>2.7291647896927702</v>
      </c>
      <c r="H7" s="8">
        <f t="shared" ref="H7:J12" si="0">LOG10(C7)</f>
        <v>1.3010299956639813</v>
      </c>
      <c r="I7" s="8">
        <f t="shared" si="0"/>
        <v>1.6812412373755872</v>
      </c>
      <c r="J7" s="8" t="e">
        <f t="shared" si="0"/>
        <v>#NUM!</v>
      </c>
    </row>
    <row r="8" spans="1:10" x14ac:dyDescent="0.25">
      <c r="B8" s="5">
        <v>69</v>
      </c>
      <c r="C8" s="5">
        <v>147</v>
      </c>
      <c r="D8" s="5">
        <v>314</v>
      </c>
      <c r="E8" s="5">
        <v>6</v>
      </c>
      <c r="G8" s="9">
        <f t="shared" ref="G8:G12" si="1">LOG10(B8)</f>
        <v>1.8388490907372552</v>
      </c>
      <c r="H8" s="9">
        <f t="shared" si="0"/>
        <v>2.167317334748176</v>
      </c>
      <c r="I8" s="9">
        <f t="shared" si="0"/>
        <v>2.4969296480732148</v>
      </c>
      <c r="J8" s="9">
        <f t="shared" si="0"/>
        <v>0.77815125038364363</v>
      </c>
    </row>
    <row r="9" spans="1:10" x14ac:dyDescent="0.25">
      <c r="B9" s="5">
        <v>1500</v>
      </c>
      <c r="C9" s="5">
        <v>51</v>
      </c>
      <c r="D9" s="5">
        <v>154</v>
      </c>
      <c r="E9" s="5">
        <v>6</v>
      </c>
      <c r="G9" s="9">
        <f t="shared" si="1"/>
        <v>3.1760912590556813</v>
      </c>
      <c r="H9" s="9">
        <f t="shared" si="0"/>
        <v>1.7075701760979363</v>
      </c>
      <c r="I9" s="9">
        <f t="shared" si="0"/>
        <v>2.1875207208364631</v>
      </c>
      <c r="J9" s="9">
        <f t="shared" si="0"/>
        <v>0.77815125038364363</v>
      </c>
    </row>
    <row r="10" spans="1:10" x14ac:dyDescent="0.25">
      <c r="B10" s="5">
        <v>60</v>
      </c>
      <c r="C10" s="5">
        <v>45</v>
      </c>
      <c r="D10" s="5">
        <v>52</v>
      </c>
      <c r="E10" s="5">
        <v>6</v>
      </c>
      <c r="G10" s="9">
        <f t="shared" si="1"/>
        <v>1.7781512503836436</v>
      </c>
      <c r="H10" s="9">
        <f t="shared" si="0"/>
        <v>1.6532125137753437</v>
      </c>
      <c r="I10" s="9">
        <f t="shared" si="0"/>
        <v>1.7160033436347992</v>
      </c>
      <c r="J10" s="9">
        <f t="shared" si="0"/>
        <v>0.77815125038364363</v>
      </c>
    </row>
    <row r="11" spans="1:10" x14ac:dyDescent="0.25">
      <c r="B11" s="5">
        <v>55</v>
      </c>
      <c r="C11" s="5">
        <v>20</v>
      </c>
      <c r="D11" s="5">
        <v>42</v>
      </c>
      <c r="E11" s="5">
        <v>6</v>
      </c>
      <c r="G11" s="9">
        <f t="shared" si="1"/>
        <v>1.7403626894942439</v>
      </c>
      <c r="H11" s="9">
        <f t="shared" si="0"/>
        <v>1.3010299956639813</v>
      </c>
      <c r="I11" s="9">
        <f t="shared" si="0"/>
        <v>1.6232492903979006</v>
      </c>
      <c r="J11" s="9">
        <f t="shared" si="0"/>
        <v>0.77815125038364363</v>
      </c>
    </row>
    <row r="12" spans="1:10" x14ac:dyDescent="0.25">
      <c r="B12" s="6">
        <v>505</v>
      </c>
      <c r="C12" s="6">
        <v>10</v>
      </c>
      <c r="D12" s="6">
        <v>97</v>
      </c>
      <c r="E12" s="6">
        <v>6</v>
      </c>
      <c r="G12" s="10">
        <f t="shared" si="1"/>
        <v>2.7032913781186614</v>
      </c>
      <c r="H12" s="10">
        <f t="shared" si="0"/>
        <v>1</v>
      </c>
      <c r="I12" s="10">
        <f t="shared" si="0"/>
        <v>1.9867717342662448</v>
      </c>
      <c r="J12" s="10">
        <f t="shared" si="0"/>
        <v>0.77815125038364363</v>
      </c>
    </row>
    <row r="20" spans="4:7" x14ac:dyDescent="0.25">
      <c r="D20" s="2"/>
      <c r="E20" s="2"/>
      <c r="F20" s="2"/>
      <c r="G20" s="2"/>
    </row>
    <row r="21" spans="4:7" x14ac:dyDescent="0.25">
      <c r="D21" s="2"/>
      <c r="E21" s="2"/>
      <c r="F21" s="2"/>
      <c r="G21" s="2"/>
    </row>
    <row r="22" spans="4:7" x14ac:dyDescent="0.25">
      <c r="D22" s="2"/>
      <c r="E22" s="2"/>
      <c r="F22" s="2"/>
      <c r="G22" s="2"/>
    </row>
    <row r="23" spans="4:7" x14ac:dyDescent="0.25">
      <c r="D23" s="2"/>
      <c r="E23" s="2"/>
      <c r="F23" s="2"/>
      <c r="G23" s="2"/>
    </row>
    <row r="24" spans="4:7" x14ac:dyDescent="0.25">
      <c r="D24" s="2"/>
      <c r="E24" s="2"/>
      <c r="F24" s="2"/>
      <c r="G24" s="2"/>
    </row>
    <row r="25" spans="4:7" x14ac:dyDescent="0.25">
      <c r="D25" s="2"/>
      <c r="E25" s="2"/>
      <c r="F25" s="2"/>
      <c r="G25" s="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8C00C-5E9F-4F42-B878-ED8F287282FE}">
  <dimension ref="A1:N11"/>
  <sheetViews>
    <sheetView workbookViewId="0">
      <selection activeCell="J21" sqref="J21"/>
    </sheetView>
  </sheetViews>
  <sheetFormatPr defaultRowHeight="15" x14ac:dyDescent="0.25"/>
  <sheetData>
    <row r="1" spans="1:14" x14ac:dyDescent="0.25">
      <c r="A1" s="1" t="s">
        <v>15</v>
      </c>
    </row>
    <row r="2" spans="1:14" x14ac:dyDescent="0.25">
      <c r="A2" s="1" t="s">
        <v>10</v>
      </c>
    </row>
    <row r="3" spans="1:14" x14ac:dyDescent="0.25">
      <c r="A3" s="1" t="s">
        <v>2</v>
      </c>
    </row>
    <row r="5" spans="1:14" x14ac:dyDescent="0.25">
      <c r="B5" s="11" t="s">
        <v>11</v>
      </c>
      <c r="C5" s="11" t="s">
        <v>12</v>
      </c>
      <c r="D5" s="11" t="s">
        <v>13</v>
      </c>
      <c r="E5" s="11" t="s">
        <v>11</v>
      </c>
      <c r="F5" s="11" t="s">
        <v>12</v>
      </c>
      <c r="G5" s="11" t="s">
        <v>13</v>
      </c>
      <c r="I5" s="11" t="s">
        <v>11</v>
      </c>
      <c r="J5" s="11" t="s">
        <v>12</v>
      </c>
      <c r="K5" s="11" t="s">
        <v>13</v>
      </c>
      <c r="L5" s="11" t="s">
        <v>11</v>
      </c>
      <c r="M5" s="11" t="s">
        <v>12</v>
      </c>
      <c r="N5" s="11" t="s">
        <v>13</v>
      </c>
    </row>
    <row r="6" spans="1:14" x14ac:dyDescent="0.25">
      <c r="B6" s="4">
        <v>21</v>
      </c>
      <c r="C6" s="4">
        <v>51</v>
      </c>
      <c r="D6" s="4">
        <v>536</v>
      </c>
      <c r="E6" s="4">
        <v>20</v>
      </c>
      <c r="F6" s="4">
        <v>52</v>
      </c>
      <c r="G6" s="4">
        <v>20</v>
      </c>
      <c r="I6" s="8">
        <f>LOG10(B6)</f>
        <v>1.3222192947339193</v>
      </c>
      <c r="J6" s="8">
        <f t="shared" ref="J6:N11" si="0">LOG10(C6)</f>
        <v>1.7075701760979363</v>
      </c>
      <c r="K6" s="8">
        <f t="shared" si="0"/>
        <v>2.7291647896927702</v>
      </c>
      <c r="L6" s="8">
        <f t="shared" si="0"/>
        <v>1.3010299956639813</v>
      </c>
      <c r="M6" s="8">
        <f t="shared" si="0"/>
        <v>1.7160033436347992</v>
      </c>
      <c r="N6" s="8">
        <f t="shared" si="0"/>
        <v>1.3010299956639813</v>
      </c>
    </row>
    <row r="7" spans="1:14" x14ac:dyDescent="0.25">
      <c r="B7" s="5">
        <v>20</v>
      </c>
      <c r="C7" s="5">
        <v>17</v>
      </c>
      <c r="D7" s="5">
        <v>69</v>
      </c>
      <c r="E7" s="5">
        <v>6</v>
      </c>
      <c r="F7" s="5">
        <v>154</v>
      </c>
      <c r="G7" s="5">
        <v>147</v>
      </c>
      <c r="I7" s="9">
        <f>LOG10(B7)</f>
        <v>1.3010299956639813</v>
      </c>
      <c r="J7" s="9">
        <f t="shared" si="0"/>
        <v>1.2304489213782739</v>
      </c>
      <c r="K7" s="9">
        <f t="shared" si="0"/>
        <v>1.8388490907372552</v>
      </c>
      <c r="L7" s="9">
        <f t="shared" si="0"/>
        <v>0.77815125038364363</v>
      </c>
      <c r="M7" s="9">
        <f t="shared" si="0"/>
        <v>2.1875207208364631</v>
      </c>
      <c r="N7" s="9">
        <f t="shared" si="0"/>
        <v>2.167317334748176</v>
      </c>
    </row>
    <row r="8" spans="1:14" x14ac:dyDescent="0.25">
      <c r="B8" s="5">
        <v>62</v>
      </c>
      <c r="C8" s="5">
        <v>128</v>
      </c>
      <c r="D8" s="5">
        <v>1500</v>
      </c>
      <c r="E8" s="5">
        <v>6</v>
      </c>
      <c r="F8" s="5"/>
      <c r="G8" s="5">
        <v>51</v>
      </c>
      <c r="I8" s="9">
        <f t="shared" ref="I8:I11" si="1">LOG10(B8)</f>
        <v>1.7923916894982539</v>
      </c>
      <c r="J8" s="9">
        <f t="shared" si="0"/>
        <v>2.1072099696478683</v>
      </c>
      <c r="K8" s="9">
        <f t="shared" si="0"/>
        <v>3.1760912590556813</v>
      </c>
      <c r="L8" s="9">
        <f t="shared" si="0"/>
        <v>0.77815125038364363</v>
      </c>
      <c r="M8" s="9"/>
      <c r="N8" s="9">
        <f t="shared" si="0"/>
        <v>1.7075701760979363</v>
      </c>
    </row>
    <row r="9" spans="1:14" x14ac:dyDescent="0.25">
      <c r="B9" s="5">
        <v>25</v>
      </c>
      <c r="C9" s="5">
        <v>23</v>
      </c>
      <c r="D9" s="5">
        <v>60</v>
      </c>
      <c r="E9" s="5">
        <v>6</v>
      </c>
      <c r="F9" s="5">
        <v>25</v>
      </c>
      <c r="G9" s="5">
        <v>45</v>
      </c>
      <c r="I9" s="9">
        <f t="shared" si="1"/>
        <v>1.3979400086720377</v>
      </c>
      <c r="J9" s="9">
        <f t="shared" si="0"/>
        <v>1.3617278360175928</v>
      </c>
      <c r="K9" s="9">
        <f t="shared" si="0"/>
        <v>1.7781512503836436</v>
      </c>
      <c r="L9" s="9">
        <f t="shared" si="0"/>
        <v>0.77815125038364363</v>
      </c>
      <c r="M9" s="9">
        <f t="shared" si="0"/>
        <v>1.3979400086720377</v>
      </c>
      <c r="N9" s="9">
        <f t="shared" si="0"/>
        <v>1.6532125137753437</v>
      </c>
    </row>
    <row r="10" spans="1:14" x14ac:dyDescent="0.25">
      <c r="B10" s="5">
        <v>18</v>
      </c>
      <c r="C10" s="5">
        <v>21</v>
      </c>
      <c r="D10" s="5">
        <v>55</v>
      </c>
      <c r="E10" s="5">
        <v>21</v>
      </c>
      <c r="F10" s="5">
        <v>43</v>
      </c>
      <c r="G10" s="5">
        <v>20</v>
      </c>
      <c r="I10" s="9">
        <f t="shared" si="1"/>
        <v>1.255272505103306</v>
      </c>
      <c r="J10" s="9">
        <f t="shared" si="0"/>
        <v>1.3222192947339193</v>
      </c>
      <c r="K10" s="9">
        <f t="shared" si="0"/>
        <v>1.7403626894942439</v>
      </c>
      <c r="L10" s="9">
        <f t="shared" si="0"/>
        <v>1.3222192947339193</v>
      </c>
      <c r="M10" s="9">
        <f t="shared" si="0"/>
        <v>1.6334684555795864</v>
      </c>
      <c r="N10" s="9">
        <f t="shared" si="0"/>
        <v>1.3010299956639813</v>
      </c>
    </row>
    <row r="11" spans="1:14" x14ac:dyDescent="0.25">
      <c r="B11" s="6">
        <v>57</v>
      </c>
      <c r="C11" s="6">
        <v>20</v>
      </c>
      <c r="D11" s="6">
        <v>505</v>
      </c>
      <c r="E11" s="6">
        <v>6</v>
      </c>
      <c r="F11" s="6">
        <v>11</v>
      </c>
      <c r="G11" s="6">
        <v>10</v>
      </c>
      <c r="I11" s="10">
        <f t="shared" si="1"/>
        <v>1.7558748556724915</v>
      </c>
      <c r="J11" s="10">
        <f t="shared" si="0"/>
        <v>1.3010299956639813</v>
      </c>
      <c r="K11" s="10">
        <f t="shared" si="0"/>
        <v>2.7032913781186614</v>
      </c>
      <c r="L11" s="10">
        <f t="shared" si="0"/>
        <v>0.77815125038364363</v>
      </c>
      <c r="M11" s="10">
        <f t="shared" si="0"/>
        <v>1.0413926851582251</v>
      </c>
      <c r="N11" s="10">
        <f t="shared" si="0"/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ACF4-F1F7-4CB3-BA3B-4EBC3CB4C7B0}">
  <dimension ref="A1:J25"/>
  <sheetViews>
    <sheetView workbookViewId="0">
      <selection activeCell="N9" sqref="N9"/>
    </sheetView>
  </sheetViews>
  <sheetFormatPr defaultRowHeight="15" x14ac:dyDescent="0.25"/>
  <sheetData>
    <row r="1" spans="1:10" x14ac:dyDescent="0.25">
      <c r="A1" s="1" t="s">
        <v>16</v>
      </c>
    </row>
    <row r="2" spans="1:10" x14ac:dyDescent="0.25">
      <c r="A2" s="1" t="s">
        <v>9</v>
      </c>
    </row>
    <row r="3" spans="1:10" x14ac:dyDescent="0.25">
      <c r="A3" s="1" t="s">
        <v>2</v>
      </c>
    </row>
    <row r="5" spans="1:10" x14ac:dyDescent="0.25">
      <c r="G5" t="s">
        <v>3</v>
      </c>
    </row>
    <row r="6" spans="1:10" x14ac:dyDescent="0.25">
      <c r="B6" s="3" t="s">
        <v>4</v>
      </c>
      <c r="C6" s="3" t="s">
        <v>5</v>
      </c>
      <c r="D6" s="3" t="s">
        <v>6</v>
      </c>
      <c r="E6" s="3" t="s">
        <v>7</v>
      </c>
      <c r="G6" s="3" t="s">
        <v>4</v>
      </c>
      <c r="H6" s="3" t="s">
        <v>5</v>
      </c>
      <c r="I6" s="3" t="s">
        <v>6</v>
      </c>
      <c r="J6" s="3" t="s">
        <v>7</v>
      </c>
    </row>
    <row r="7" spans="1:10" x14ac:dyDescent="0.25">
      <c r="B7" s="4">
        <v>90</v>
      </c>
      <c r="C7" s="4">
        <v>10</v>
      </c>
      <c r="D7" s="4">
        <v>15</v>
      </c>
      <c r="E7" s="4">
        <v>6</v>
      </c>
      <c r="G7" s="8">
        <f>LOG10(B7)</f>
        <v>1.954242509439325</v>
      </c>
      <c r="H7" s="8">
        <f t="shared" ref="H7:J12" si="0">LOG10(C7)</f>
        <v>1</v>
      </c>
      <c r="I7" s="8">
        <f t="shared" si="0"/>
        <v>1.1760912590556813</v>
      </c>
      <c r="J7" s="8">
        <f t="shared" si="0"/>
        <v>0.77815125038364363</v>
      </c>
    </row>
    <row r="8" spans="1:10" x14ac:dyDescent="0.25">
      <c r="B8" s="5">
        <v>21</v>
      </c>
      <c r="C8" s="5">
        <v>61</v>
      </c>
      <c r="D8" s="5">
        <v>179</v>
      </c>
      <c r="E8" s="5">
        <v>6</v>
      </c>
      <c r="G8" s="9">
        <f t="shared" ref="G8:G12" si="1">LOG10(B8)</f>
        <v>1.3222192947339193</v>
      </c>
      <c r="H8" s="9">
        <f t="shared" si="0"/>
        <v>1.7853298350107671</v>
      </c>
      <c r="I8" s="9">
        <f t="shared" si="0"/>
        <v>2.2528530309798933</v>
      </c>
      <c r="J8" s="9">
        <f t="shared" si="0"/>
        <v>0.77815125038364363</v>
      </c>
    </row>
    <row r="9" spans="1:10" x14ac:dyDescent="0.25">
      <c r="B9" s="5">
        <v>1446</v>
      </c>
      <c r="C9" s="5">
        <v>10</v>
      </c>
      <c r="D9" s="5">
        <v>57</v>
      </c>
      <c r="E9" s="5">
        <v>6</v>
      </c>
      <c r="G9" s="9">
        <f t="shared" si="1"/>
        <v>3.1601682929585122</v>
      </c>
      <c r="H9" s="9">
        <f t="shared" si="0"/>
        <v>1</v>
      </c>
      <c r="I9" s="9">
        <f t="shared" si="0"/>
        <v>1.7558748556724915</v>
      </c>
      <c r="J9" s="9">
        <f t="shared" si="0"/>
        <v>0.77815125038364363</v>
      </c>
    </row>
    <row r="10" spans="1:10" x14ac:dyDescent="0.25">
      <c r="B10" s="5">
        <v>19</v>
      </c>
      <c r="C10" s="5">
        <v>10</v>
      </c>
      <c r="D10" s="5">
        <v>10</v>
      </c>
      <c r="E10" s="5">
        <v>6</v>
      </c>
      <c r="G10" s="9">
        <f t="shared" si="1"/>
        <v>1.2787536009528289</v>
      </c>
      <c r="H10" s="9">
        <f t="shared" si="0"/>
        <v>1</v>
      </c>
      <c r="I10" s="9">
        <f t="shared" si="0"/>
        <v>1</v>
      </c>
      <c r="J10" s="9">
        <f t="shared" si="0"/>
        <v>0.77815125038364363</v>
      </c>
    </row>
    <row r="11" spans="1:10" x14ac:dyDescent="0.25">
      <c r="B11" s="5">
        <v>21</v>
      </c>
      <c r="C11" s="5">
        <v>10</v>
      </c>
      <c r="D11" s="5">
        <v>10</v>
      </c>
      <c r="E11" s="5">
        <v>6</v>
      </c>
      <c r="G11" s="9">
        <f t="shared" si="1"/>
        <v>1.3222192947339193</v>
      </c>
      <c r="H11" s="9">
        <f t="shared" si="0"/>
        <v>1</v>
      </c>
      <c r="I11" s="9">
        <f t="shared" si="0"/>
        <v>1</v>
      </c>
      <c r="J11" s="9">
        <f t="shared" si="0"/>
        <v>0.77815125038364363</v>
      </c>
    </row>
    <row r="12" spans="1:10" x14ac:dyDescent="0.25">
      <c r="B12" s="6">
        <v>781</v>
      </c>
      <c r="C12" s="6">
        <v>10</v>
      </c>
      <c r="D12" s="6">
        <v>45</v>
      </c>
      <c r="E12" s="6">
        <v>6</v>
      </c>
      <c r="G12" s="10">
        <f t="shared" si="1"/>
        <v>2.8926510338773004</v>
      </c>
      <c r="H12" s="10">
        <f t="shared" si="0"/>
        <v>1</v>
      </c>
      <c r="I12" s="10">
        <f t="shared" si="0"/>
        <v>1.6532125137753437</v>
      </c>
      <c r="J12" s="10">
        <f t="shared" si="0"/>
        <v>0.77815125038364363</v>
      </c>
    </row>
    <row r="20" spans="4:7" x14ac:dyDescent="0.25">
      <c r="D20" s="2"/>
      <c r="E20" s="2"/>
      <c r="F20" s="2"/>
      <c r="G20" s="2"/>
    </row>
    <row r="21" spans="4:7" x14ac:dyDescent="0.25">
      <c r="D21" s="2"/>
      <c r="E21" s="2"/>
      <c r="F21" s="2"/>
      <c r="G21" s="2"/>
    </row>
    <row r="22" spans="4:7" x14ac:dyDescent="0.25">
      <c r="D22" s="2"/>
      <c r="E22" s="2"/>
      <c r="F22" s="2"/>
      <c r="G22" s="2"/>
    </row>
    <row r="23" spans="4:7" x14ac:dyDescent="0.25">
      <c r="D23" s="2"/>
      <c r="E23" s="2"/>
      <c r="F23" s="2"/>
      <c r="G23" s="2"/>
    </row>
    <row r="24" spans="4:7" x14ac:dyDescent="0.25">
      <c r="D24" s="2"/>
      <c r="E24" s="2"/>
      <c r="F24" s="2"/>
      <c r="G24" s="2"/>
    </row>
    <row r="25" spans="4:7" x14ac:dyDescent="0.25">
      <c r="D25" s="2"/>
      <c r="E25" s="2"/>
      <c r="F25" s="2"/>
      <c r="G2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1C</vt:lpstr>
      <vt:lpstr>1D</vt:lpstr>
      <vt:lpstr>1E</vt:lpstr>
      <vt:lpstr>1F</vt:lpstr>
      <vt:lpstr>1G</vt:lpstr>
      <vt:lpstr>1H</vt:lpstr>
      <vt:lpstr>1I</vt:lpstr>
      <vt:lpstr>1J</vt:lpstr>
      <vt:lpstr>1K</vt:lpstr>
      <vt:lpstr>2B</vt:lpstr>
      <vt:lpstr>2C</vt:lpstr>
      <vt:lpstr>3B</vt:lpstr>
      <vt:lpstr>3C</vt:lpstr>
      <vt:lpstr>3D</vt:lpstr>
      <vt:lpstr>3E</vt:lpstr>
      <vt:lpstr>3F</vt:lpstr>
      <vt:lpstr>3G</vt:lpstr>
      <vt:lpstr>3H</vt:lpstr>
      <vt:lpstr>3I</vt:lpstr>
      <vt:lpstr>4A</vt:lpstr>
      <vt:lpstr>4B</vt:lpstr>
      <vt:lpstr>4C</vt:lpstr>
      <vt:lpstr>4D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Giuditta De Lorenzo</dc:creator>
  <cp:keywords/>
  <dc:description/>
  <cp:lastModifiedBy>Gail Annan</cp:lastModifiedBy>
  <cp:revision/>
  <dcterms:created xsi:type="dcterms:W3CDTF">2022-07-18T15:07:08Z</dcterms:created>
  <dcterms:modified xsi:type="dcterms:W3CDTF">2025-04-11T07:26:38Z</dcterms:modified>
  <cp:category/>
  <cp:contentStatus/>
</cp:coreProperties>
</file>